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 activeTab="1"/>
  </bookViews>
  <sheets>
    <sheet name="RKAPSKPD22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60" i="2" l="1"/>
  <c r="T65" i="2"/>
  <c r="U65" i="2" s="1"/>
  <c r="U64" i="2" s="1"/>
  <c r="U63" i="2" s="1"/>
  <c r="T66" i="2"/>
  <c r="T67" i="2"/>
  <c r="U67" i="2" s="1"/>
  <c r="T68" i="2"/>
  <c r="T69" i="2"/>
  <c r="U69" i="2" s="1"/>
  <c r="T73" i="2"/>
  <c r="U73" i="2" s="1"/>
  <c r="T74" i="2"/>
  <c r="T75" i="2"/>
  <c r="T76" i="2"/>
  <c r="U76" i="2" s="1"/>
  <c r="T79" i="2"/>
  <c r="T80" i="2"/>
  <c r="U80" i="2"/>
  <c r="T81" i="2"/>
  <c r="U81" i="2" s="1"/>
  <c r="U78" i="2" s="1"/>
  <c r="T82" i="2"/>
  <c r="T86" i="2"/>
  <c r="U86" i="2" s="1"/>
  <c r="U85" i="2" s="1"/>
  <c r="U84" i="2" s="1"/>
  <c r="T90" i="2"/>
  <c r="U90" i="2" s="1"/>
  <c r="U89" i="2" s="1"/>
  <c r="U88" i="2" s="1"/>
  <c r="T91" i="2"/>
  <c r="T95" i="2"/>
  <c r="T96" i="2"/>
  <c r="U96" i="2" s="1"/>
  <c r="T97" i="2"/>
  <c r="T101" i="2"/>
  <c r="U101" i="2"/>
  <c r="U100" i="2" s="1"/>
  <c r="U99" i="2" s="1"/>
  <c r="T109" i="2"/>
  <c r="T110" i="2"/>
  <c r="U110" i="2" s="1"/>
  <c r="T114" i="2"/>
  <c r="U114" i="2"/>
  <c r="T115" i="2"/>
  <c r="T59" i="2"/>
  <c r="Q60" i="2"/>
  <c r="Q65" i="2"/>
  <c r="Q66" i="2"/>
  <c r="Q67" i="2"/>
  <c r="Q68" i="2"/>
  <c r="Q69" i="2"/>
  <c r="Q73" i="2"/>
  <c r="Q74" i="2"/>
  <c r="U74" i="2"/>
  <c r="Q75" i="2"/>
  <c r="Q76" i="2"/>
  <c r="Q79" i="2"/>
  <c r="U79" i="2"/>
  <c r="Q80" i="2"/>
  <c r="Q81" i="2"/>
  <c r="Q82" i="2"/>
  <c r="U82" i="2" s="1"/>
  <c r="Q86" i="2"/>
  <c r="Q90" i="2"/>
  <c r="Q91" i="2"/>
  <c r="Q95" i="2"/>
  <c r="U95" i="2" s="1"/>
  <c r="U94" i="2" s="1"/>
  <c r="U93" i="2" s="1"/>
  <c r="Q96" i="2"/>
  <c r="Q97" i="2"/>
  <c r="Q101" i="2"/>
  <c r="Q105" i="2"/>
  <c r="U105" i="2" s="1"/>
  <c r="Q106" i="2"/>
  <c r="U106" i="2" s="1"/>
  <c r="W106" i="2" s="1"/>
  <c r="Q109" i="2"/>
  <c r="U109" i="2" s="1"/>
  <c r="U108" i="2" s="1"/>
  <c r="Q110" i="2"/>
  <c r="Q114" i="2"/>
  <c r="Q115" i="2"/>
  <c r="Q59" i="2"/>
  <c r="U59" i="2" s="1"/>
  <c r="U58" i="2" s="1"/>
  <c r="U57" i="2" s="1"/>
  <c r="U56" i="2" s="1"/>
  <c r="N60" i="2"/>
  <c r="N65" i="2"/>
  <c r="N66" i="2"/>
  <c r="P66" i="2" s="1"/>
  <c r="N67" i="2"/>
  <c r="N68" i="2"/>
  <c r="P68" i="2"/>
  <c r="N69" i="2"/>
  <c r="P69" i="2" s="1"/>
  <c r="N73" i="2"/>
  <c r="N74" i="2"/>
  <c r="N75" i="2"/>
  <c r="N76" i="2"/>
  <c r="N79" i="2"/>
  <c r="N80" i="2"/>
  <c r="P80" i="2" s="1"/>
  <c r="N81" i="2"/>
  <c r="P81" i="2" s="1"/>
  <c r="N82" i="2"/>
  <c r="P82" i="2" s="1"/>
  <c r="N86" i="2"/>
  <c r="N90" i="2"/>
  <c r="N91" i="2"/>
  <c r="P91" i="2" s="1"/>
  <c r="P89" i="2" s="1"/>
  <c r="P88" i="2" s="1"/>
  <c r="N95" i="2"/>
  <c r="N96" i="2"/>
  <c r="P96" i="2" s="1"/>
  <c r="P94" i="2" s="1"/>
  <c r="P93" i="2" s="1"/>
  <c r="N97" i="2"/>
  <c r="N101" i="2"/>
  <c r="P101" i="2" s="1"/>
  <c r="P100" i="2" s="1"/>
  <c r="P99" i="2" s="1"/>
  <c r="N105" i="2"/>
  <c r="N106" i="2"/>
  <c r="N109" i="2"/>
  <c r="P109" i="2" s="1"/>
  <c r="P108" i="2" s="1"/>
  <c r="N110" i="2"/>
  <c r="N114" i="2"/>
  <c r="N115" i="2"/>
  <c r="P115" i="2"/>
  <c r="N59" i="2"/>
  <c r="L60" i="2"/>
  <c r="L65" i="2"/>
  <c r="P65" i="2"/>
  <c r="L66" i="2"/>
  <c r="L67" i="2"/>
  <c r="L68" i="2"/>
  <c r="L69" i="2"/>
  <c r="L73" i="2"/>
  <c r="P73" i="2" s="1"/>
  <c r="P72" i="2" s="1"/>
  <c r="L74" i="2"/>
  <c r="L75" i="2"/>
  <c r="L76" i="2"/>
  <c r="P76" i="2" s="1"/>
  <c r="L79" i="2"/>
  <c r="P79" i="2" s="1"/>
  <c r="L80" i="2"/>
  <c r="L81" i="2"/>
  <c r="L82" i="2"/>
  <c r="L86" i="2"/>
  <c r="P86" i="2"/>
  <c r="P85" i="2" s="1"/>
  <c r="P84" i="2" s="1"/>
  <c r="L90" i="2"/>
  <c r="L91" i="2"/>
  <c r="L95" i="2"/>
  <c r="P95" i="2"/>
  <c r="L96" i="2"/>
  <c r="L97" i="2"/>
  <c r="L101" i="2"/>
  <c r="L105" i="2"/>
  <c r="P105" i="2" s="1"/>
  <c r="P104" i="2" s="1"/>
  <c r="P103" i="2" s="1"/>
  <c r="L106" i="2"/>
  <c r="P106" i="2"/>
  <c r="L109" i="2"/>
  <c r="L110" i="2"/>
  <c r="L114" i="2"/>
  <c r="P114" i="2"/>
  <c r="P113" i="2" s="1"/>
  <c r="P112" i="2" s="1"/>
  <c r="L115" i="2"/>
  <c r="L59" i="2"/>
  <c r="P59" i="2"/>
  <c r="P97" i="2"/>
  <c r="P67" i="2"/>
  <c r="P90" i="2"/>
  <c r="P74" i="2"/>
  <c r="P110" i="2"/>
  <c r="P75" i="2"/>
  <c r="P60" i="2"/>
  <c r="U66" i="2"/>
  <c r="U97" i="2"/>
  <c r="U68" i="2"/>
  <c r="U115" i="2"/>
  <c r="U113" i="2"/>
  <c r="U112" i="2" s="1"/>
  <c r="U91" i="2"/>
  <c r="U75" i="2"/>
  <c r="U60" i="2"/>
  <c r="P58" i="2"/>
  <c r="P57" i="2" s="1"/>
  <c r="P56" i="2" s="1"/>
  <c r="U72" i="2" l="1"/>
  <c r="U71" i="2" s="1"/>
  <c r="P64" i="2"/>
  <c r="P63" i="2" s="1"/>
  <c r="P78" i="2"/>
  <c r="P71" i="2" s="1"/>
  <c r="W105" i="2"/>
  <c r="U104" i="2"/>
  <c r="W104" i="2" l="1"/>
  <c r="Y104" i="2" s="1"/>
  <c r="U103" i="2"/>
  <c r="W103" i="2" s="1"/>
  <c r="Y103" i="2" s="1"/>
  <c r="P62" i="2"/>
  <c r="P55" i="2" s="1"/>
  <c r="P117" i="2" s="1"/>
  <c r="U62" i="2" l="1"/>
  <c r="U55" i="2" s="1"/>
  <c r="U117" i="2" l="1"/>
  <c r="W55" i="2"/>
  <c r="Q39" i="2"/>
  <c r="Y55" i="2" l="1"/>
  <c r="Y117" i="2" s="1"/>
  <c r="W117" i="2"/>
</calcChain>
</file>

<file path=xl/sharedStrings.xml><?xml version="1.0" encoding="utf-8"?>
<sst xmlns="http://schemas.openxmlformats.org/spreadsheetml/2006/main" count="919" uniqueCount="163">
  <si>
    <t/>
  </si>
  <si>
    <t>RENCANA KERJA DAN ANGGARAN PERUBAHAN
SATUAN KERJA PERANGKAT DAERAH</t>
  </si>
  <si>
    <t>FORMULIR
RKAP
SKPD 2.2.1</t>
  </si>
  <si>
    <t>PEMERINTAH PEMERINTAH KABUPATEN SIDOARJO</t>
  </si>
  <si>
    <t>TAHUN ANGGARAN 2016</t>
  </si>
  <si>
    <t xml:space="preserve">Urusan </t>
  </si>
  <si>
    <t>:</t>
  </si>
  <si>
    <t>Organisasi</t>
  </si>
  <si>
    <t>1.20.11 Kecamatan Buduran</t>
  </si>
  <si>
    <t>Program</t>
  </si>
  <si>
    <t xml:space="preserve">1.20.1.20.11.62 Prog. Koordinasi,Pembinaan dan Penyelenggaraan Pemt,Pemb,Perek,Pemberdayaan Sos Masy dan Trantib Umum </t>
  </si>
  <si>
    <t>Kegiatan</t>
  </si>
  <si>
    <t>1.20.1.20.11.62.005 Pembinaan dan kerjasama penyelenggaraan kegiatan Seksi Ketentraman dan Ketertiban</t>
  </si>
  <si>
    <t>Lokasi Kegiatan</t>
  </si>
  <si>
    <t xml:space="preserve">Jumlah Tahun </t>
  </si>
  <si>
    <t>0,00</t>
  </si>
  <si>
    <t>161.500.000,00</t>
  </si>
  <si>
    <t>Indikator</t>
  </si>
  <si>
    <t>Tolak Ukur Kinerja</t>
  </si>
  <si>
    <t>Target Kinerja</t>
  </si>
  <si>
    <t>Capaian Program</t>
  </si>
  <si>
    <t>Masukan</t>
  </si>
  <si>
    <t>Jumlah Dana</t>
  </si>
  <si>
    <t>204.607.000,00</t>
  </si>
  <si>
    <t>Keluaran</t>
  </si>
  <si>
    <t>Hasil</t>
  </si>
  <si>
    <t>Penanganan bencana, Pembinaan Linmas, Honor tenaga Pengendali Keamanan Lingkungan dan Operasi Tibun, FKDM</t>
  </si>
  <si>
    <t>1 tahun,  5 orang, 2 kegiatan</t>
  </si>
  <si>
    <t>Kantor Kecamatan Buduran</t>
  </si>
  <si>
    <t>Tingkat kepuasan masyarakat terhadap penyelenggaraan pemerintahan, Pembangunan, Perekonomian, Pemberdayaan Sosial Masyarakat dan Ketentraman ketertiban umum</t>
  </si>
  <si>
    <t>100</t>
  </si>
  <si>
    <t>Kode
Rekening</t>
  </si>
  <si>
    <t>Uraian</t>
  </si>
  <si>
    <t>Sebelum Perubahan</t>
  </si>
  <si>
    <t>Setelah Perubahan</t>
  </si>
  <si>
    <t>Bertambah/ (berkurang)</t>
  </si>
  <si>
    <t>Rincian Penghitungan</t>
  </si>
  <si>
    <t>Jumlah
(Rp)</t>
  </si>
  <si>
    <t xml:space="preserve">
(Rp)</t>
  </si>
  <si>
    <t>%</t>
  </si>
  <si>
    <t>Volume</t>
  </si>
  <si>
    <t>Satuan</t>
  </si>
  <si>
    <t>Tarif/Harga</t>
  </si>
  <si>
    <t>1</t>
  </si>
  <si>
    <t>2</t>
  </si>
  <si>
    <t>3</t>
  </si>
  <si>
    <t>4</t>
  </si>
  <si>
    <t>5</t>
  </si>
  <si>
    <t>6 = ( 3 x 5 )</t>
  </si>
  <si>
    <t>7</t>
  </si>
  <si>
    <t>8</t>
  </si>
  <si>
    <t>9</t>
  </si>
  <si>
    <t>10 = (7 x 9 )</t>
  </si>
  <si>
    <t>11</t>
  </si>
  <si>
    <t>12</t>
  </si>
  <si>
    <t>5.2</t>
  </si>
  <si>
    <t>Belanja Langsung</t>
  </si>
  <si>
    <t>5.2.1</t>
  </si>
  <si>
    <t>Belanja Pegawai</t>
  </si>
  <si>
    <t>5.2.1.02</t>
  </si>
  <si>
    <t>Honorarium Non PNS</t>
  </si>
  <si>
    <t>5.2.1.02.03</t>
  </si>
  <si>
    <t>Honorarium Tim Pelaksana Tugas-tugas Khusus</t>
  </si>
  <si>
    <t>Ketua (FKDM)</t>
  </si>
  <si>
    <t>bulan</t>
  </si>
  <si>
    <t>Anggota (FKDM)</t>
  </si>
  <si>
    <t>5.2.2</t>
  </si>
  <si>
    <t>Belanja Barang dan Jasa</t>
  </si>
  <si>
    <t>5.2.2.01</t>
  </si>
  <si>
    <t>Belanja Bahan Pakai Habis</t>
  </si>
  <si>
    <t>5.2.2.01.01</t>
  </si>
  <si>
    <t>Belanja alat tulis kantor</t>
  </si>
  <si>
    <t>Kertas (Pembinaan linmas)</t>
  </si>
  <si>
    <t>Rim</t>
  </si>
  <si>
    <t>Pensil (Pembinaan linmas)</t>
  </si>
  <si>
    <t>Dos</t>
  </si>
  <si>
    <t>Kertas (FKDM)</t>
  </si>
  <si>
    <t>rim</t>
  </si>
  <si>
    <t>Flasdisc (FKDM)</t>
  </si>
  <si>
    <t>unit</t>
  </si>
  <si>
    <t>Tinta (FKDM)</t>
  </si>
  <si>
    <t>Botol</t>
  </si>
  <si>
    <t>5.2.2.02</t>
  </si>
  <si>
    <t>Belanja Bahan/Material</t>
  </si>
  <si>
    <t>5.2.2.02.07</t>
  </si>
  <si>
    <t>Belanja bahan publikasi, dokumentasi dan dekorasi</t>
  </si>
  <si>
    <t>Spanduk (pembinaan Linmas)</t>
  </si>
  <si>
    <t>set</t>
  </si>
  <si>
    <t>Dokumentasi (Pembinaan Linmas)</t>
  </si>
  <si>
    <t>Dekorasi (FKDM)</t>
  </si>
  <si>
    <t>Paket</t>
  </si>
  <si>
    <t>Dokumentasi (FKDM)</t>
  </si>
  <si>
    <t>5.2.2.02.15</t>
  </si>
  <si>
    <t>Belanja bahan pelatihan/sosialisasi</t>
  </si>
  <si>
    <t>Ballpoint (Pembinaan linmas)</t>
  </si>
  <si>
    <t>Buah</t>
  </si>
  <si>
    <t>Blocknote (Pembinaan linmas)</t>
  </si>
  <si>
    <t>Ballpoint (FKDM)</t>
  </si>
  <si>
    <t>Blocknote (FKDM)</t>
  </si>
  <si>
    <t>5.2.2.03</t>
  </si>
  <si>
    <t>Belanja Jasa Kantor</t>
  </si>
  <si>
    <t>5.2.2.03.37</t>
  </si>
  <si>
    <t>Belanja Jasa/Tenaga Pengendali Keamanan Lingkungan</t>
  </si>
  <si>
    <t>Hr. Tenaga Pengendali Keamanan (12 Bln x 2.000.000 x 5 Orang)</t>
  </si>
  <si>
    <t>Kali</t>
  </si>
  <si>
    <t>5.2.2.06</t>
  </si>
  <si>
    <t>Belanja Cetak dan Penggandaan</t>
  </si>
  <si>
    <t>5.2.2.06.02</t>
  </si>
  <si>
    <t>Belanja Penggandaan</t>
  </si>
  <si>
    <t>Fotocopy (Pembinaan linmas)</t>
  </si>
  <si>
    <t>Set</t>
  </si>
  <si>
    <t>Fotocopy (FKDM)</t>
  </si>
  <si>
    <t>5.2.2.11</t>
  </si>
  <si>
    <t>Belanja Makanan Dan Minuman</t>
  </si>
  <si>
    <t>5.2.2.11.12</t>
  </si>
  <si>
    <t>Belanja makanan dan minuman kegiatan</t>
  </si>
  <si>
    <t>Kue Kotak (Pembinaan linmas)</t>
  </si>
  <si>
    <t>Nasi Kotak (Pembinaan linmas)</t>
  </si>
  <si>
    <t>Kue Kotak (FKDM)</t>
  </si>
  <si>
    <t>5.2.2.14</t>
  </si>
  <si>
    <t>Belanja Pakaian Khusus dan Hari-Hari Tertentu</t>
  </si>
  <si>
    <t>5.2.2.14.06</t>
  </si>
  <si>
    <t>Belanja pakaian khusus</t>
  </si>
  <si>
    <t>Seragam FKDM</t>
  </si>
  <si>
    <t>Orang</t>
  </si>
  <si>
    <t>5.2.2.15</t>
  </si>
  <si>
    <t>Belanja Perjalanan Dinas</t>
  </si>
  <si>
    <t>5.2.2.15.01</t>
  </si>
  <si>
    <t>Belanja perjalanan dinas dalam daerah</t>
  </si>
  <si>
    <t>Operasi Tibun (15x7 Orang)</t>
  </si>
  <si>
    <t>Penanganan Bencana (5per bulan)</t>
  </si>
  <si>
    <t>Tahun</t>
  </si>
  <si>
    <t>5.2.2.15.04</t>
  </si>
  <si>
    <t>Belanja Bantuan Transport/Uang Saku Peserta</t>
  </si>
  <si>
    <t>Bantuan Transport (Pembinaan linmas)</t>
  </si>
  <si>
    <t>Bantuan Transport (FKDM)</t>
  </si>
  <si>
    <t>5.2.2.29</t>
  </si>
  <si>
    <t>Belanja Jasa Narasumber/Tenaga Ahli</t>
  </si>
  <si>
    <t>5.2.2.29.01</t>
  </si>
  <si>
    <t>Belanja Jasa Narasumber/Tenaga Ahli PNS</t>
  </si>
  <si>
    <t>Hr. Narasumber (Pembinaan Linmas)</t>
  </si>
  <si>
    <t>Hr. Narasumber (FKDM)</t>
  </si>
  <si>
    <t>Orang/kali</t>
  </si>
  <si>
    <t>JUMLAH</t>
  </si>
  <si>
    <t>Sidoarjo, 19 Mei 2016</t>
  </si>
  <si>
    <t xml:space="preserve">CAMAT BUDURAN </t>
  </si>
  <si>
    <t>Sebagai Pengguna Anggaran</t>
  </si>
  <si>
    <t>(Drs. AGUS MAULIDY,M.Si )</t>
  </si>
  <si>
    <t xml:space="preserve">NIP. 196208111982031002 </t>
  </si>
  <si>
    <t>Keterangan</t>
  </si>
  <si>
    <t>Tanggal Pembahasan</t>
  </si>
  <si>
    <t>Catatan Hasil Pembahasan</t>
  </si>
  <si>
    <t xml:space="preserve">1. </t>
  </si>
  <si>
    <t>Tim Anggaran Pemerintah daerah</t>
  </si>
  <si>
    <t>No</t>
  </si>
  <si>
    <t>Nama</t>
  </si>
  <si>
    <t>NIP</t>
  </si>
  <si>
    <t>Jabatan</t>
  </si>
  <si>
    <t>Tanda Tangan</t>
  </si>
  <si>
    <t>Jumlah anggota linmas/masyarakat yang dibina dan dilatihJumlah operasi tibum dan penegakan PerdaJumlah penanganan bencana</t>
  </si>
  <si>
    <t>323 orang7 keg,org60 bencana</t>
  </si>
  <si>
    <t>323 orang</t>
  </si>
  <si>
    <t>Persentase rekomendasi hasil koordinasi bidang pemerintahan, ketentraman dan ketertiban, Perekonomian, kesejahteraan sosial dan pembangunan fisik yang ditindaklanjuti dalam satu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</si>
</sst>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10"/>
      <color indexed="8"/>
      <name val="SansSerif"/>
    </font>
    <font>
      <sz val="9"/>
      <color indexed="8"/>
      <name val="SansSerif"/>
    </font>
    <font>
      <sz val="8"/>
      <color indexed="8"/>
      <name val="SansSerif"/>
    </font>
    <font>
      <b/>
      <sz val="9"/>
      <color indexed="8"/>
      <name val="SansSerif"/>
    </font>
    <font>
      <b/>
      <sz val="8"/>
      <color indexed="8"/>
      <name val="SansSerif"/>
    </font>
    <font>
      <b/>
      <u/>
      <sz val="8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43" fontId="5" fillId="2" borderId="2" xfId="1" applyFont="1" applyFill="1" applyBorder="1" applyAlignment="1" applyProtection="1">
      <alignment horizontal="right" vertical="center" wrapText="1"/>
    </xf>
    <xf numFmtId="43" fontId="5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9" fontId="2" fillId="2" borderId="17" xfId="0" applyNumberFormat="1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2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9" xfId="0" applyFont="1" applyFill="1" applyBorder="1" applyAlignment="1" applyProtection="1">
      <alignment horizontal="left" vertical="top" wrapText="1"/>
    </xf>
    <xf numFmtId="9" fontId="4" fillId="2" borderId="13" xfId="0" applyNumberFormat="1" applyFont="1" applyFill="1" applyBorder="1" applyAlignment="1" applyProtection="1">
      <alignment horizontal="left" vertical="center" wrapText="1"/>
    </xf>
    <xf numFmtId="9" fontId="4" fillId="2" borderId="2" xfId="0" applyNumberFormat="1" applyFont="1" applyFill="1" applyBorder="1" applyAlignment="1" applyProtection="1">
      <alignment horizontal="left" vertical="center" wrapText="1"/>
    </xf>
    <xf numFmtId="43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43" fontId="5" fillId="2" borderId="2" xfId="0" applyNumberFormat="1" applyFont="1" applyFill="1" applyBorder="1" applyAlignment="1" applyProtection="1">
      <alignment horizontal="right" vertical="center" wrapText="1"/>
    </xf>
    <xf numFmtId="43" fontId="5" fillId="2" borderId="2" xfId="1" applyFont="1" applyFill="1" applyBorder="1" applyAlignment="1" applyProtection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0</xdr:colOff>
      <xdr:row>2</xdr:row>
      <xdr:rowOff>457200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81025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1</xdr:row>
      <xdr:rowOff>457200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6200"/>
          <a:ext cx="4095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opLeftCell="I34" workbookViewId="0">
      <selection sqref="A1:IV65536"/>
    </sheetView>
  </sheetViews>
  <sheetFormatPr defaultRowHeight="12.75"/>
  <cols>
    <col min="1" max="1" width="1.7109375" customWidth="1"/>
    <col min="2" max="2" width="1.85546875" customWidth="1"/>
    <col min="3" max="3" width="3.140625" customWidth="1"/>
    <col min="4" max="4" width="0.5703125" customWidth="1"/>
    <col min="5" max="5" width="6.140625" customWidth="1"/>
    <col min="6" max="7" width="0.5703125" customWidth="1"/>
    <col min="8" max="8" width="3.85546875" customWidth="1"/>
    <col min="9" max="9" width="1.85546875" customWidth="1"/>
    <col min="10" max="10" width="0.140625" customWidth="1"/>
    <col min="11" max="11" width="2" customWidth="1"/>
    <col min="12" max="12" width="21.28515625" customWidth="1"/>
    <col min="13" max="14" width="6.7109375" customWidth="1"/>
    <col min="15" max="15" width="5.7109375" customWidth="1"/>
    <col min="16" max="16" width="9.42578125" customWidth="1"/>
    <col min="17" max="17" width="16" customWidth="1"/>
    <col min="18" max="18" width="6.140625" customWidth="1"/>
    <col min="19" max="19" width="0.5703125" customWidth="1"/>
    <col min="20" max="20" width="6.7109375" customWidth="1"/>
    <col min="21" max="21" width="15.140625" customWidth="1"/>
    <col min="22" max="22" width="14.28515625" customWidth="1"/>
    <col min="23" max="23" width="1.7109375" customWidth="1"/>
    <col min="24" max="24" width="9.7109375" customWidth="1"/>
    <col min="25" max="25" width="6.140625" customWidth="1"/>
    <col min="26" max="26" width="7.42578125" customWidth="1"/>
    <col min="27" max="27" width="1.85546875" customWidth="1"/>
    <col min="28" max="28" width="1.7109375" customWidth="1"/>
  </cols>
  <sheetData>
    <row r="1" spans="1:28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6" customHeight="1">
      <c r="A2" s="1"/>
      <c r="B2" s="17" t="s">
        <v>0</v>
      </c>
      <c r="C2" s="18" t="s">
        <v>0</v>
      </c>
      <c r="D2" s="18"/>
      <c r="E2" s="18"/>
      <c r="F2" s="18"/>
      <c r="G2" s="18"/>
      <c r="H2" s="19" t="s">
        <v>1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 t="s">
        <v>2</v>
      </c>
      <c r="Z2" s="20"/>
      <c r="AA2" s="20"/>
      <c r="AB2" s="1"/>
    </row>
    <row r="3" spans="1:28" ht="39.950000000000003" customHeight="1">
      <c r="A3" s="1"/>
      <c r="B3" s="17"/>
      <c r="C3" s="1"/>
      <c r="D3" s="1"/>
      <c r="E3" s="21"/>
      <c r="F3" s="21"/>
      <c r="G3" s="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20"/>
      <c r="AA3" s="20"/>
      <c r="AB3" s="1"/>
    </row>
    <row r="4" spans="1:28" ht="3.95" customHeight="1">
      <c r="A4" s="1"/>
      <c r="B4" s="17"/>
      <c r="C4" s="1"/>
      <c r="D4" s="1"/>
      <c r="E4" s="1"/>
      <c r="F4" s="1"/>
      <c r="G4" s="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/>
    </row>
    <row r="5" spans="1:28" ht="15" customHeight="1">
      <c r="A5" s="1"/>
      <c r="B5" s="17" t="s">
        <v>0</v>
      </c>
      <c r="C5" s="17"/>
      <c r="D5" s="17"/>
      <c r="E5" s="17"/>
      <c r="F5" s="17"/>
      <c r="G5" s="17"/>
      <c r="H5" s="22" t="s">
        <v>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0"/>
      <c r="Z5" s="20"/>
      <c r="AA5" s="20"/>
      <c r="AB5" s="1"/>
    </row>
    <row r="6" spans="1:28" ht="15" customHeight="1">
      <c r="A6" s="1"/>
      <c r="B6" s="17"/>
      <c r="C6" s="17"/>
      <c r="D6" s="17"/>
      <c r="E6" s="17"/>
      <c r="F6" s="17"/>
      <c r="G6" s="17"/>
      <c r="H6" s="23" t="s">
        <v>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0"/>
      <c r="Z6" s="20"/>
      <c r="AA6" s="20"/>
      <c r="AB6" s="1"/>
    </row>
    <row r="7" spans="1:28" ht="15" customHeight="1">
      <c r="A7" s="1"/>
      <c r="B7" s="24" t="s">
        <v>5</v>
      </c>
      <c r="C7" s="24"/>
      <c r="D7" s="24"/>
      <c r="E7" s="24"/>
      <c r="F7" s="24"/>
      <c r="G7" s="24"/>
      <c r="H7" s="24"/>
      <c r="I7" s="25" t="s">
        <v>6</v>
      </c>
      <c r="J7" s="2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0.95" customHeight="1">
      <c r="A8" s="1"/>
      <c r="B8" s="24" t="s">
        <v>7</v>
      </c>
      <c r="C8" s="24"/>
      <c r="D8" s="24"/>
      <c r="E8" s="24"/>
      <c r="F8" s="24"/>
      <c r="G8" s="24"/>
      <c r="H8" s="24"/>
      <c r="I8" s="25" t="s">
        <v>6</v>
      </c>
      <c r="J8" s="25"/>
      <c r="K8" s="26" t="s">
        <v>8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"/>
    </row>
    <row r="9" spans="1:28" ht="14.1" customHeight="1">
      <c r="A9" s="1"/>
      <c r="B9" s="24"/>
      <c r="C9" s="24"/>
      <c r="D9" s="24"/>
      <c r="E9" s="24"/>
      <c r="F9" s="24"/>
      <c r="G9" s="24"/>
      <c r="H9" s="24"/>
      <c r="I9" s="25"/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"/>
    </row>
    <row r="10" spans="1:28" ht="15" customHeight="1">
      <c r="A10" s="1"/>
      <c r="B10" s="24" t="s">
        <v>9</v>
      </c>
      <c r="C10" s="24"/>
      <c r="D10" s="24"/>
      <c r="E10" s="24"/>
      <c r="F10" s="24"/>
      <c r="G10" s="24"/>
      <c r="H10" s="24"/>
      <c r="I10" s="25" t="s">
        <v>6</v>
      </c>
      <c r="J10" s="25"/>
      <c r="K10" s="26" t="s">
        <v>10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"/>
    </row>
    <row r="11" spans="1:28" ht="15" customHeight="1">
      <c r="A11" s="1"/>
      <c r="B11" s="24" t="s">
        <v>11</v>
      </c>
      <c r="C11" s="24"/>
      <c r="D11" s="24"/>
      <c r="E11" s="24"/>
      <c r="F11" s="24"/>
      <c r="G11" s="24"/>
      <c r="H11" s="24"/>
      <c r="I11" s="25" t="s">
        <v>6</v>
      </c>
      <c r="J11" s="25"/>
      <c r="K11" s="26" t="s">
        <v>12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1"/>
    </row>
    <row r="12" spans="1:28" ht="15" customHeight="1">
      <c r="A12" s="1"/>
      <c r="B12" s="24" t="s">
        <v>13</v>
      </c>
      <c r="C12" s="24"/>
      <c r="D12" s="24"/>
      <c r="E12" s="24"/>
      <c r="F12" s="24"/>
      <c r="G12" s="24"/>
      <c r="H12" s="24"/>
      <c r="I12" s="25" t="s">
        <v>6</v>
      </c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0.95" customHeight="1">
      <c r="A13" s="1"/>
      <c r="B13" s="24" t="s">
        <v>14</v>
      </c>
      <c r="C13" s="24"/>
      <c r="D13" s="24"/>
      <c r="E13" s="24"/>
      <c r="F13" s="24"/>
      <c r="G13" s="24"/>
      <c r="H13" s="24"/>
      <c r="I13" s="25" t="s">
        <v>6</v>
      </c>
      <c r="J13" s="25"/>
      <c r="K13" s="26" t="s">
        <v>15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"/>
    </row>
    <row r="14" spans="1:28" ht="14.1" customHeight="1">
      <c r="A14" s="1"/>
      <c r="B14" s="24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"/>
    </row>
    <row r="15" spans="1:28" ht="0.95" customHeight="1">
      <c r="A15" s="1"/>
      <c r="B15" s="24" t="s">
        <v>14</v>
      </c>
      <c r="C15" s="24"/>
      <c r="D15" s="24"/>
      <c r="E15" s="24"/>
      <c r="F15" s="24"/>
      <c r="G15" s="24"/>
      <c r="H15" s="24"/>
      <c r="I15" s="25" t="s">
        <v>6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"/>
    </row>
    <row r="16" spans="1:28" ht="14.1" customHeight="1">
      <c r="A16" s="1"/>
      <c r="B16" s="24"/>
      <c r="C16" s="24"/>
      <c r="D16" s="24"/>
      <c r="E16" s="24"/>
      <c r="F16" s="24"/>
      <c r="G16" s="24"/>
      <c r="H16" s="24"/>
      <c r="I16" s="25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0.95" customHeight="1">
      <c r="A17" s="1"/>
      <c r="B17" s="24" t="s">
        <v>14</v>
      </c>
      <c r="C17" s="24"/>
      <c r="D17" s="24"/>
      <c r="E17" s="24"/>
      <c r="F17" s="24"/>
      <c r="G17" s="24"/>
      <c r="H17" s="24"/>
      <c r="I17" s="25" t="s">
        <v>6</v>
      </c>
      <c r="J17" s="25"/>
      <c r="K17" s="26" t="s">
        <v>16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1"/>
    </row>
    <row r="18" spans="1:28" ht="14.1" customHeight="1">
      <c r="A18" s="1"/>
      <c r="B18" s="24"/>
      <c r="C18" s="24"/>
      <c r="D18" s="24"/>
      <c r="E18" s="24"/>
      <c r="F18" s="24"/>
      <c r="G18" s="24"/>
      <c r="H18" s="24"/>
      <c r="I18" s="25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"/>
    </row>
    <row r="19" spans="1:28" ht="0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"/>
    </row>
    <row r="20" spans="1:28" ht="14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0.95" customHeight="1">
      <c r="A21" s="1"/>
      <c r="B21" s="20" t="s">
        <v>17</v>
      </c>
      <c r="C21" s="20"/>
      <c r="D21" s="20"/>
      <c r="E21" s="20"/>
      <c r="F21" s="20"/>
      <c r="G21" s="20"/>
      <c r="H21" s="20"/>
      <c r="I21" s="20"/>
      <c r="J21" s="20" t="s">
        <v>18</v>
      </c>
      <c r="K21" s="20"/>
      <c r="L21" s="20"/>
      <c r="M21" s="20"/>
      <c r="N21" s="20"/>
      <c r="O21" s="20"/>
      <c r="P21" s="20"/>
      <c r="Q21" s="20"/>
      <c r="R21" s="20" t="s">
        <v>19</v>
      </c>
      <c r="S21" s="20"/>
      <c r="T21" s="20"/>
      <c r="U21" s="20"/>
      <c r="V21" s="20"/>
      <c r="W21" s="20"/>
      <c r="X21" s="20"/>
      <c r="Y21" s="20"/>
      <c r="Z21" s="20"/>
      <c r="AA21" s="20"/>
      <c r="AB21" s="1"/>
    </row>
    <row r="22" spans="1:28" ht="14.1" customHeight="1">
      <c r="A22" s="1"/>
      <c r="B22" s="20"/>
      <c r="C22" s="20"/>
      <c r="D22" s="20"/>
      <c r="E22" s="20"/>
      <c r="F22" s="20"/>
      <c r="G22" s="20"/>
      <c r="H22" s="20"/>
      <c r="I22" s="2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1"/>
    </row>
    <row r="23" spans="1:28" ht="30" customHeight="1">
      <c r="A23" s="1"/>
      <c r="B23" s="28" t="s">
        <v>20</v>
      </c>
      <c r="C23" s="28"/>
      <c r="D23" s="28"/>
      <c r="E23" s="28"/>
      <c r="F23" s="28"/>
      <c r="G23" s="28"/>
      <c r="H23" s="28"/>
      <c r="I23" s="24"/>
      <c r="J23" s="8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1"/>
    </row>
    <row r="24" spans="1:28" ht="0.95" customHeight="1">
      <c r="A24" s="1"/>
      <c r="B24" s="28" t="s">
        <v>21</v>
      </c>
      <c r="C24" s="28"/>
      <c r="D24" s="28"/>
      <c r="E24" s="28"/>
      <c r="F24" s="28"/>
      <c r="G24" s="28"/>
      <c r="H24" s="28"/>
      <c r="I24" s="24"/>
      <c r="J24" s="29" t="s">
        <v>22</v>
      </c>
      <c r="K24" s="29"/>
      <c r="L24" s="29"/>
      <c r="M24" s="29"/>
      <c r="N24" s="29"/>
      <c r="O24" s="29"/>
      <c r="P24" s="29"/>
      <c r="Q24" s="29"/>
      <c r="R24" s="30" t="s">
        <v>23</v>
      </c>
      <c r="S24" s="30"/>
      <c r="T24" s="30"/>
      <c r="U24" s="30"/>
      <c r="V24" s="30"/>
      <c r="W24" s="30"/>
      <c r="X24" s="30"/>
      <c r="Y24" s="30"/>
      <c r="Z24" s="30"/>
      <c r="AA24" s="30"/>
      <c r="AB24" s="1"/>
    </row>
    <row r="25" spans="1:28" ht="14.1" customHeight="1">
      <c r="A25" s="1"/>
      <c r="B25" s="28"/>
      <c r="C25" s="28"/>
      <c r="D25" s="28"/>
      <c r="E25" s="28"/>
      <c r="F25" s="28"/>
      <c r="G25" s="28"/>
      <c r="H25" s="28"/>
      <c r="I25" s="24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1"/>
    </row>
    <row r="26" spans="1:28" ht="0.95" customHeight="1">
      <c r="A26" s="1"/>
      <c r="B26" s="28" t="s">
        <v>24</v>
      </c>
      <c r="C26" s="28"/>
      <c r="D26" s="28"/>
      <c r="E26" s="28"/>
      <c r="F26" s="28"/>
      <c r="G26" s="28"/>
      <c r="H26" s="28"/>
      <c r="I26" s="24"/>
      <c r="J26" s="8"/>
      <c r="K26" s="8"/>
      <c r="L26" s="8"/>
      <c r="M26" s="8"/>
      <c r="N26" s="8"/>
      <c r="O26" s="8"/>
      <c r="P26" s="8"/>
      <c r="Q26" s="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1"/>
    </row>
    <row r="27" spans="1:28" ht="29.1" customHeight="1">
      <c r="A27" s="1"/>
      <c r="B27" s="28"/>
      <c r="C27" s="28"/>
      <c r="D27" s="28"/>
      <c r="E27" s="28"/>
      <c r="F27" s="28"/>
      <c r="G27" s="28"/>
      <c r="H27" s="28"/>
      <c r="I27" s="24"/>
      <c r="J27" s="8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1"/>
    </row>
    <row r="28" spans="1:28" ht="0.95" customHeight="1">
      <c r="A28" s="1"/>
      <c r="B28" s="28" t="s">
        <v>25</v>
      </c>
      <c r="C28" s="28"/>
      <c r="D28" s="28"/>
      <c r="E28" s="28"/>
      <c r="F28" s="28"/>
      <c r="G28" s="28"/>
      <c r="H28" s="28"/>
      <c r="I28" s="28"/>
      <c r="J28" s="31" t="s">
        <v>26</v>
      </c>
      <c r="K28" s="31"/>
      <c r="L28" s="31"/>
      <c r="M28" s="31"/>
      <c r="N28" s="31"/>
      <c r="O28" s="31"/>
      <c r="P28" s="31"/>
      <c r="Q28" s="31"/>
      <c r="R28" s="31" t="s">
        <v>27</v>
      </c>
      <c r="S28" s="31"/>
      <c r="T28" s="31"/>
      <c r="U28" s="31"/>
      <c r="V28" s="31"/>
      <c r="W28" s="31"/>
      <c r="X28" s="31"/>
      <c r="Y28" s="31"/>
      <c r="Z28" s="31"/>
      <c r="AA28" s="31"/>
      <c r="AB28" s="1"/>
    </row>
    <row r="29" spans="1:28" ht="29.1" customHeight="1">
      <c r="A29" s="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"/>
    </row>
    <row r="30" spans="1:28" ht="0.95" customHeight="1">
      <c r="A30" s="1"/>
      <c r="B30" s="1"/>
      <c r="C30" s="1"/>
      <c r="D30" s="1"/>
      <c r="E30" s="1"/>
      <c r="F30" s="1"/>
      <c r="G30" s="1"/>
      <c r="H30" s="1"/>
      <c r="I30" s="1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"/>
    </row>
    <row r="31" spans="1:28" ht="14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0.95" customHeight="1">
      <c r="A32" s="1"/>
      <c r="B32" s="33" t="s">
        <v>28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"/>
    </row>
    <row r="33" spans="1:28" ht="14.1" customHeight="1">
      <c r="A33" s="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1"/>
    </row>
    <row r="34" spans="1:28" ht="0.95" customHeight="1">
      <c r="A34" s="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1"/>
    </row>
    <row r="35" spans="1:28" ht="14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.95" customHeight="1">
      <c r="A36" s="1"/>
      <c r="B36" s="20" t="s">
        <v>17</v>
      </c>
      <c r="C36" s="20"/>
      <c r="D36" s="20"/>
      <c r="E36" s="20"/>
      <c r="F36" s="20"/>
      <c r="G36" s="20"/>
      <c r="H36" s="20"/>
      <c r="I36" s="20"/>
      <c r="J36" s="20" t="s">
        <v>18</v>
      </c>
      <c r="K36" s="20"/>
      <c r="L36" s="20"/>
      <c r="M36" s="20"/>
      <c r="N36" s="20"/>
      <c r="O36" s="20"/>
      <c r="P36" s="20"/>
      <c r="Q36" s="20"/>
      <c r="R36" s="20" t="s">
        <v>19</v>
      </c>
      <c r="S36" s="20"/>
      <c r="T36" s="20"/>
      <c r="U36" s="20"/>
      <c r="V36" s="20"/>
      <c r="W36" s="20"/>
      <c r="X36" s="20"/>
      <c r="Y36" s="20"/>
      <c r="Z36" s="20"/>
      <c r="AA36" s="20"/>
      <c r="AB36" s="1"/>
    </row>
    <row r="37" spans="1:28" ht="14.1" customHeight="1">
      <c r="A37" s="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"/>
    </row>
    <row r="38" spans="1:28" ht="30" customHeight="1">
      <c r="A38" s="1"/>
      <c r="B38" s="28" t="s">
        <v>20</v>
      </c>
      <c r="C38" s="28"/>
      <c r="D38" s="28"/>
      <c r="E38" s="28"/>
      <c r="F38" s="28"/>
      <c r="G38" s="28"/>
      <c r="H38" s="28"/>
      <c r="I38" s="28"/>
      <c r="J38" s="28" t="s">
        <v>29</v>
      </c>
      <c r="K38" s="28"/>
      <c r="L38" s="28"/>
      <c r="M38" s="28"/>
      <c r="N38" s="28"/>
      <c r="O38" s="28"/>
      <c r="P38" s="28"/>
      <c r="Q38" s="28"/>
      <c r="R38" s="28" t="s">
        <v>30</v>
      </c>
      <c r="S38" s="28"/>
      <c r="T38" s="28"/>
      <c r="U38" s="28"/>
      <c r="V38" s="28"/>
      <c r="W38" s="28"/>
      <c r="X38" s="28"/>
      <c r="Y38" s="28"/>
      <c r="Z38" s="28"/>
      <c r="AA38" s="28"/>
      <c r="AB38" s="1"/>
    </row>
    <row r="39" spans="1:28" ht="0.95" customHeight="1">
      <c r="A39" s="1"/>
      <c r="B39" s="28" t="s">
        <v>21</v>
      </c>
      <c r="C39" s="28"/>
      <c r="D39" s="28"/>
      <c r="E39" s="28"/>
      <c r="F39" s="28"/>
      <c r="G39" s="28"/>
      <c r="H39" s="28"/>
      <c r="I39" s="2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1"/>
    </row>
    <row r="40" spans="1:28" ht="14.1" customHeight="1">
      <c r="A40" s="1"/>
      <c r="B40" s="28"/>
      <c r="C40" s="28"/>
      <c r="D40" s="28"/>
      <c r="E40" s="28"/>
      <c r="F40" s="28"/>
      <c r="G40" s="28"/>
      <c r="H40" s="28"/>
      <c r="I40" s="2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1"/>
    </row>
    <row r="41" spans="1:28" ht="0.95" customHeight="1">
      <c r="A41" s="1"/>
      <c r="B41" s="28" t="s">
        <v>24</v>
      </c>
      <c r="C41" s="28"/>
      <c r="D41" s="28"/>
      <c r="E41" s="28"/>
      <c r="F41" s="28"/>
      <c r="G41" s="28"/>
      <c r="H41" s="28"/>
      <c r="I41" s="24"/>
      <c r="J41" s="32"/>
      <c r="K41" s="32"/>
      <c r="L41" s="32"/>
      <c r="M41" s="32"/>
      <c r="N41" s="32"/>
      <c r="O41" s="32"/>
      <c r="P41" s="32"/>
      <c r="Q41" s="32"/>
      <c r="R41" s="7"/>
      <c r="S41" s="7"/>
      <c r="T41" s="7"/>
      <c r="U41" s="7"/>
      <c r="V41" s="7"/>
      <c r="W41" s="7"/>
      <c r="X41" s="7"/>
      <c r="Y41" s="7"/>
      <c r="Z41" s="7"/>
      <c r="AA41" s="7"/>
      <c r="AB41" s="1"/>
    </row>
    <row r="42" spans="1:28" ht="29.1" customHeight="1">
      <c r="A42" s="1"/>
      <c r="B42" s="28"/>
      <c r="C42" s="28"/>
      <c r="D42" s="28"/>
      <c r="E42" s="28"/>
      <c r="F42" s="28"/>
      <c r="G42" s="28"/>
      <c r="H42" s="28"/>
      <c r="I42" s="24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"/>
    </row>
    <row r="43" spans="1:28" ht="0.95" customHeight="1">
      <c r="A43" s="1"/>
      <c r="B43" s="28" t="s">
        <v>25</v>
      </c>
      <c r="C43" s="28"/>
      <c r="D43" s="28"/>
      <c r="E43" s="28"/>
      <c r="F43" s="28"/>
      <c r="G43" s="28"/>
      <c r="H43" s="28"/>
      <c r="I43" s="28"/>
      <c r="J43" s="31" t="s">
        <v>26</v>
      </c>
      <c r="K43" s="31"/>
      <c r="L43" s="31"/>
      <c r="M43" s="31"/>
      <c r="N43" s="31"/>
      <c r="O43" s="31"/>
      <c r="P43" s="31"/>
      <c r="Q43" s="31"/>
      <c r="R43" s="31" t="s">
        <v>27</v>
      </c>
      <c r="S43" s="31"/>
      <c r="T43" s="31"/>
      <c r="U43" s="31"/>
      <c r="V43" s="31"/>
      <c r="W43" s="31"/>
      <c r="X43" s="31"/>
      <c r="Y43" s="31"/>
      <c r="Z43" s="31"/>
      <c r="AA43" s="31"/>
      <c r="AB43" s="1"/>
    </row>
    <row r="44" spans="1:28" ht="29.1" customHeight="1">
      <c r="A44" s="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1"/>
    </row>
    <row r="45" spans="1:28" ht="0.95" customHeight="1">
      <c r="A45" s="1"/>
      <c r="B45" s="1"/>
      <c r="C45" s="1"/>
      <c r="D45" s="1"/>
      <c r="E45" s="1"/>
      <c r="F45" s="1"/>
      <c r="G45" s="1"/>
      <c r="H45" s="1"/>
      <c r="I45" s="1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1"/>
    </row>
    <row r="46" spans="1:28" ht="14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0.95" customHeight="1">
      <c r="A47" s="1"/>
      <c r="B47" s="33" t="s">
        <v>28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1"/>
    </row>
    <row r="48" spans="1:28" ht="14.1" customHeight="1">
      <c r="A48" s="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1"/>
    </row>
    <row r="49" spans="1:28" ht="0.95" customHeight="1">
      <c r="A49" s="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1"/>
    </row>
    <row r="50" spans="1:28" ht="29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0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0.100000000000001" customHeight="1">
      <c r="A52" s="1"/>
      <c r="B52" s="35" t="s">
        <v>31</v>
      </c>
      <c r="C52" s="35"/>
      <c r="D52" s="35"/>
      <c r="E52" s="35"/>
      <c r="F52" s="35" t="s">
        <v>32</v>
      </c>
      <c r="G52" s="35"/>
      <c r="H52" s="35"/>
      <c r="I52" s="35"/>
      <c r="J52" s="35"/>
      <c r="K52" s="35"/>
      <c r="L52" s="35"/>
      <c r="M52" s="35" t="s">
        <v>33</v>
      </c>
      <c r="N52" s="35"/>
      <c r="O52" s="35"/>
      <c r="P52" s="35"/>
      <c r="Q52" s="35"/>
      <c r="R52" s="35" t="s">
        <v>34</v>
      </c>
      <c r="S52" s="35"/>
      <c r="T52" s="35"/>
      <c r="U52" s="35"/>
      <c r="V52" s="35"/>
      <c r="W52" s="35"/>
      <c r="X52" s="35" t="s">
        <v>35</v>
      </c>
      <c r="Y52" s="35"/>
      <c r="Z52" s="35"/>
      <c r="AA52" s="35"/>
      <c r="AB52" s="1"/>
    </row>
    <row r="53" spans="1:28" ht="20.100000000000001" customHeight="1">
      <c r="A53" s="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 t="s">
        <v>36</v>
      </c>
      <c r="N53" s="35"/>
      <c r="O53" s="35"/>
      <c r="P53" s="35"/>
      <c r="Q53" s="35" t="s">
        <v>37</v>
      </c>
      <c r="R53" s="35" t="s">
        <v>36</v>
      </c>
      <c r="S53" s="35"/>
      <c r="T53" s="35"/>
      <c r="U53" s="35"/>
      <c r="V53" s="35" t="s">
        <v>37</v>
      </c>
      <c r="W53" s="35"/>
      <c r="X53" s="35" t="s">
        <v>38</v>
      </c>
      <c r="Y53" s="35"/>
      <c r="Z53" s="35" t="s">
        <v>39</v>
      </c>
      <c r="AA53" s="35"/>
      <c r="AB53" s="1"/>
    </row>
    <row r="54" spans="1:28" ht="20.100000000000001" customHeight="1">
      <c r="A54" s="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" t="s">
        <v>40</v>
      </c>
      <c r="N54" s="3" t="s">
        <v>41</v>
      </c>
      <c r="O54" s="35" t="s">
        <v>42</v>
      </c>
      <c r="P54" s="35"/>
      <c r="Q54" s="35"/>
      <c r="R54" s="35" t="s">
        <v>40</v>
      </c>
      <c r="S54" s="35"/>
      <c r="T54" s="3" t="s">
        <v>41</v>
      </c>
      <c r="U54" s="3" t="s">
        <v>42</v>
      </c>
      <c r="V54" s="35"/>
      <c r="W54" s="35"/>
      <c r="X54" s="35"/>
      <c r="Y54" s="35"/>
      <c r="Z54" s="35"/>
      <c r="AA54" s="35"/>
      <c r="AB54" s="1"/>
    </row>
    <row r="55" spans="1:28" ht="15" customHeight="1">
      <c r="A55" s="1"/>
      <c r="B55" s="37" t="s">
        <v>43</v>
      </c>
      <c r="C55" s="37"/>
      <c r="D55" s="37"/>
      <c r="E55" s="37"/>
      <c r="F55" s="37" t="s">
        <v>44</v>
      </c>
      <c r="G55" s="37"/>
      <c r="H55" s="37"/>
      <c r="I55" s="37"/>
      <c r="J55" s="37"/>
      <c r="K55" s="37"/>
      <c r="L55" s="37"/>
      <c r="M55" s="4" t="s">
        <v>45</v>
      </c>
      <c r="N55" s="4" t="s">
        <v>46</v>
      </c>
      <c r="O55" s="37" t="s">
        <v>47</v>
      </c>
      <c r="P55" s="37"/>
      <c r="Q55" s="4" t="s">
        <v>48</v>
      </c>
      <c r="R55" s="37" t="s">
        <v>49</v>
      </c>
      <c r="S55" s="37"/>
      <c r="T55" s="4" t="s">
        <v>50</v>
      </c>
      <c r="U55" s="4" t="s">
        <v>51</v>
      </c>
      <c r="V55" s="37" t="s">
        <v>52</v>
      </c>
      <c r="W55" s="37"/>
      <c r="X55" s="37" t="s">
        <v>53</v>
      </c>
      <c r="Y55" s="37"/>
      <c r="Z55" s="37" t="s">
        <v>54</v>
      </c>
      <c r="AA55" s="37"/>
      <c r="AB55" s="1"/>
    </row>
    <row r="56" spans="1:28" ht="15" customHeight="1">
      <c r="A56" s="1"/>
      <c r="B56" s="33" t="s">
        <v>55</v>
      </c>
      <c r="C56" s="33"/>
      <c r="D56" s="33"/>
      <c r="E56" s="33"/>
      <c r="F56" s="33" t="s">
        <v>56</v>
      </c>
      <c r="G56" s="33"/>
      <c r="H56" s="33"/>
      <c r="I56" s="33"/>
      <c r="J56" s="33"/>
      <c r="K56" s="33"/>
      <c r="L56" s="33"/>
      <c r="M56" s="5" t="s">
        <v>0</v>
      </c>
      <c r="N56" s="5" t="s">
        <v>0</v>
      </c>
      <c r="O56" s="36" t="s">
        <v>0</v>
      </c>
      <c r="P56" s="36"/>
      <c r="Q56" s="6">
        <v>20460700000</v>
      </c>
      <c r="R56" s="36" t="s">
        <v>0</v>
      </c>
      <c r="S56" s="36"/>
      <c r="T56" s="6" t="s">
        <v>0</v>
      </c>
      <c r="U56" s="6" t="s">
        <v>0</v>
      </c>
      <c r="V56" s="36">
        <v>20460700000</v>
      </c>
      <c r="W56" s="36"/>
      <c r="X56" s="36">
        <v>0</v>
      </c>
      <c r="Y56" s="36"/>
      <c r="Z56" s="36">
        <v>0</v>
      </c>
      <c r="AA56" s="36"/>
      <c r="AB56" s="1"/>
    </row>
    <row r="57" spans="1:28" ht="15" customHeight="1">
      <c r="A57" s="1"/>
      <c r="B57" s="33" t="s">
        <v>57</v>
      </c>
      <c r="C57" s="33"/>
      <c r="D57" s="33"/>
      <c r="E57" s="33"/>
      <c r="F57" s="33" t="s">
        <v>58</v>
      </c>
      <c r="G57" s="33"/>
      <c r="H57" s="33"/>
      <c r="I57" s="33"/>
      <c r="J57" s="33"/>
      <c r="K57" s="33"/>
      <c r="L57" s="33"/>
      <c r="M57" s="5" t="s">
        <v>0</v>
      </c>
      <c r="N57" s="5" t="s">
        <v>0</v>
      </c>
      <c r="O57" s="36" t="s">
        <v>0</v>
      </c>
      <c r="P57" s="36"/>
      <c r="Q57" s="6">
        <v>1320000000</v>
      </c>
      <c r="R57" s="36" t="s">
        <v>0</v>
      </c>
      <c r="S57" s="36"/>
      <c r="T57" s="6" t="s">
        <v>0</v>
      </c>
      <c r="U57" s="6" t="s">
        <v>0</v>
      </c>
      <c r="V57" s="36">
        <v>1320000000</v>
      </c>
      <c r="W57" s="36"/>
      <c r="X57" s="36">
        <v>0</v>
      </c>
      <c r="Y57" s="36"/>
      <c r="Z57" s="36">
        <v>0</v>
      </c>
      <c r="AA57" s="36"/>
      <c r="AB57" s="1"/>
    </row>
    <row r="58" spans="1:28" ht="15" customHeight="1">
      <c r="A58" s="1"/>
      <c r="B58" s="33" t="s">
        <v>59</v>
      </c>
      <c r="C58" s="33"/>
      <c r="D58" s="33"/>
      <c r="E58" s="33"/>
      <c r="F58" s="33" t="s">
        <v>60</v>
      </c>
      <c r="G58" s="33"/>
      <c r="H58" s="33"/>
      <c r="I58" s="33"/>
      <c r="J58" s="33"/>
      <c r="K58" s="33"/>
      <c r="L58" s="33"/>
      <c r="M58" s="5" t="s">
        <v>0</v>
      </c>
      <c r="N58" s="5" t="s">
        <v>0</v>
      </c>
      <c r="O58" s="36" t="s">
        <v>0</v>
      </c>
      <c r="P58" s="36"/>
      <c r="Q58" s="6">
        <v>1320000000</v>
      </c>
      <c r="R58" s="36" t="s">
        <v>0</v>
      </c>
      <c r="S58" s="36"/>
      <c r="T58" s="6" t="s">
        <v>0</v>
      </c>
      <c r="U58" s="6" t="s">
        <v>0</v>
      </c>
      <c r="V58" s="36">
        <v>1320000000</v>
      </c>
      <c r="W58" s="36"/>
      <c r="X58" s="36">
        <v>0</v>
      </c>
      <c r="Y58" s="36"/>
      <c r="Z58" s="36">
        <v>0</v>
      </c>
      <c r="AA58" s="36"/>
      <c r="AB58" s="1"/>
    </row>
    <row r="59" spans="1:28" ht="21.95" customHeight="1">
      <c r="A59" s="1"/>
      <c r="B59" s="33" t="s">
        <v>61</v>
      </c>
      <c r="C59" s="33"/>
      <c r="D59" s="33"/>
      <c r="E59" s="33"/>
      <c r="F59" s="33" t="s">
        <v>62</v>
      </c>
      <c r="G59" s="33"/>
      <c r="H59" s="33"/>
      <c r="I59" s="33"/>
      <c r="J59" s="33"/>
      <c r="K59" s="33"/>
      <c r="L59" s="33"/>
      <c r="M59" s="5" t="s">
        <v>0</v>
      </c>
      <c r="N59" s="5" t="s">
        <v>0</v>
      </c>
      <c r="O59" s="36" t="s">
        <v>0</v>
      </c>
      <c r="P59" s="36"/>
      <c r="Q59" s="6">
        <v>1320000000</v>
      </c>
      <c r="R59" s="36" t="s">
        <v>0</v>
      </c>
      <c r="S59" s="36"/>
      <c r="T59" s="6" t="s">
        <v>0</v>
      </c>
      <c r="U59" s="6" t="s">
        <v>0</v>
      </c>
      <c r="V59" s="36">
        <v>1320000000</v>
      </c>
      <c r="W59" s="36"/>
      <c r="X59" s="36">
        <v>0</v>
      </c>
      <c r="Y59" s="36"/>
      <c r="Z59" s="36">
        <v>0</v>
      </c>
      <c r="AA59" s="36"/>
      <c r="AB59" s="1"/>
    </row>
    <row r="60" spans="1:28" ht="15" customHeight="1">
      <c r="A60" s="1"/>
      <c r="B60" s="33" t="s">
        <v>0</v>
      </c>
      <c r="C60" s="33"/>
      <c r="D60" s="33"/>
      <c r="E60" s="33"/>
      <c r="F60" s="33" t="s">
        <v>63</v>
      </c>
      <c r="G60" s="33"/>
      <c r="H60" s="33"/>
      <c r="I60" s="33"/>
      <c r="J60" s="33"/>
      <c r="K60" s="33"/>
      <c r="L60" s="33"/>
      <c r="M60" s="5">
        <v>1200</v>
      </c>
      <c r="N60" s="5" t="s">
        <v>64</v>
      </c>
      <c r="O60" s="36">
        <v>30000000</v>
      </c>
      <c r="P60" s="36"/>
      <c r="Q60" s="6">
        <v>360000000</v>
      </c>
      <c r="R60" s="36">
        <v>1200</v>
      </c>
      <c r="S60" s="36"/>
      <c r="T60" s="6" t="s">
        <v>64</v>
      </c>
      <c r="U60" s="6">
        <v>30000000</v>
      </c>
      <c r="V60" s="36">
        <v>360000000</v>
      </c>
      <c r="W60" s="36"/>
      <c r="X60" s="36">
        <v>0</v>
      </c>
      <c r="Y60" s="36"/>
      <c r="Z60" s="36">
        <v>0</v>
      </c>
      <c r="AA60" s="36"/>
      <c r="AB60" s="1"/>
    </row>
    <row r="61" spans="1:28" ht="15" customHeight="1">
      <c r="A61" s="1"/>
      <c r="B61" s="33" t="s">
        <v>0</v>
      </c>
      <c r="C61" s="33"/>
      <c r="D61" s="33"/>
      <c r="E61" s="33"/>
      <c r="F61" s="33" t="s">
        <v>65</v>
      </c>
      <c r="G61" s="33"/>
      <c r="H61" s="33"/>
      <c r="I61" s="33"/>
      <c r="J61" s="33"/>
      <c r="K61" s="33"/>
      <c r="L61" s="33"/>
      <c r="M61" s="5">
        <v>4800</v>
      </c>
      <c r="N61" s="5" t="s">
        <v>64</v>
      </c>
      <c r="O61" s="36">
        <v>20000000</v>
      </c>
      <c r="P61" s="36"/>
      <c r="Q61" s="6">
        <v>960000000</v>
      </c>
      <c r="R61" s="36">
        <v>4800</v>
      </c>
      <c r="S61" s="36"/>
      <c r="T61" s="6" t="s">
        <v>64</v>
      </c>
      <c r="U61" s="6">
        <v>20000000</v>
      </c>
      <c r="V61" s="36">
        <v>960000000</v>
      </c>
      <c r="W61" s="36"/>
      <c r="X61" s="36">
        <v>0</v>
      </c>
      <c r="Y61" s="36"/>
      <c r="Z61" s="36">
        <v>0</v>
      </c>
      <c r="AA61" s="36"/>
      <c r="AB61" s="1"/>
    </row>
    <row r="62" spans="1:28" ht="15" customHeight="1">
      <c r="A62" s="1"/>
      <c r="B62" s="33" t="s">
        <v>0</v>
      </c>
      <c r="C62" s="33"/>
      <c r="D62" s="33"/>
      <c r="E62" s="33"/>
      <c r="F62" s="33" t="s">
        <v>0</v>
      </c>
      <c r="G62" s="33"/>
      <c r="H62" s="33"/>
      <c r="I62" s="33"/>
      <c r="J62" s="33"/>
      <c r="K62" s="33"/>
      <c r="L62" s="33"/>
      <c r="M62" s="5" t="s">
        <v>0</v>
      </c>
      <c r="N62" s="5" t="s">
        <v>0</v>
      </c>
      <c r="O62" s="36" t="s">
        <v>0</v>
      </c>
      <c r="P62" s="36"/>
      <c r="Q62" s="6" t="s">
        <v>0</v>
      </c>
      <c r="R62" s="36" t="s">
        <v>0</v>
      </c>
      <c r="S62" s="36"/>
      <c r="T62" s="6" t="s">
        <v>0</v>
      </c>
      <c r="U62" s="6" t="s">
        <v>0</v>
      </c>
      <c r="V62" s="36" t="s">
        <v>0</v>
      </c>
      <c r="W62" s="36"/>
      <c r="X62" s="36" t="s">
        <v>0</v>
      </c>
      <c r="Y62" s="36"/>
      <c r="Z62" s="36" t="s">
        <v>0</v>
      </c>
      <c r="AA62" s="36"/>
      <c r="AB62" s="1"/>
    </row>
    <row r="63" spans="1:28" ht="15" customHeight="1">
      <c r="A63" s="1"/>
      <c r="B63" s="33" t="s">
        <v>66</v>
      </c>
      <c r="C63" s="33"/>
      <c r="D63" s="33"/>
      <c r="E63" s="33"/>
      <c r="F63" s="33" t="s">
        <v>67</v>
      </c>
      <c r="G63" s="33"/>
      <c r="H63" s="33"/>
      <c r="I63" s="33"/>
      <c r="J63" s="33"/>
      <c r="K63" s="33"/>
      <c r="L63" s="33"/>
      <c r="M63" s="5" t="s">
        <v>0</v>
      </c>
      <c r="N63" s="5" t="s">
        <v>0</v>
      </c>
      <c r="O63" s="36" t="s">
        <v>0</v>
      </c>
      <c r="P63" s="36"/>
      <c r="Q63" s="6">
        <v>19140700000</v>
      </c>
      <c r="R63" s="36" t="s">
        <v>0</v>
      </c>
      <c r="S63" s="36"/>
      <c r="T63" s="6" t="s">
        <v>0</v>
      </c>
      <c r="U63" s="6" t="s">
        <v>0</v>
      </c>
      <c r="V63" s="36">
        <v>19140700000</v>
      </c>
      <c r="W63" s="36"/>
      <c r="X63" s="36">
        <v>0</v>
      </c>
      <c r="Y63" s="36"/>
      <c r="Z63" s="36">
        <v>0</v>
      </c>
      <c r="AA63" s="36"/>
      <c r="AB63" s="1"/>
    </row>
    <row r="64" spans="1:28" ht="15" customHeight="1">
      <c r="A64" s="1"/>
      <c r="B64" s="33" t="s">
        <v>68</v>
      </c>
      <c r="C64" s="33"/>
      <c r="D64" s="33"/>
      <c r="E64" s="33"/>
      <c r="F64" s="33" t="s">
        <v>69</v>
      </c>
      <c r="G64" s="33"/>
      <c r="H64" s="33"/>
      <c r="I64" s="33"/>
      <c r="J64" s="33"/>
      <c r="K64" s="33"/>
      <c r="L64" s="33"/>
      <c r="M64" s="5" t="s">
        <v>0</v>
      </c>
      <c r="N64" s="5" t="s">
        <v>0</v>
      </c>
      <c r="O64" s="36" t="s">
        <v>0</v>
      </c>
      <c r="P64" s="36"/>
      <c r="Q64" s="6">
        <v>129450000</v>
      </c>
      <c r="R64" s="36" t="s">
        <v>0</v>
      </c>
      <c r="S64" s="36"/>
      <c r="T64" s="6" t="s">
        <v>0</v>
      </c>
      <c r="U64" s="6" t="s">
        <v>0</v>
      </c>
      <c r="V64" s="36">
        <v>129450000</v>
      </c>
      <c r="W64" s="36"/>
      <c r="X64" s="36">
        <v>0</v>
      </c>
      <c r="Y64" s="36"/>
      <c r="Z64" s="36">
        <v>0</v>
      </c>
      <c r="AA64" s="36"/>
      <c r="AB64" s="1"/>
    </row>
    <row r="65" spans="1:28" ht="15" customHeight="1">
      <c r="A65" s="1"/>
      <c r="B65" s="33" t="s">
        <v>70</v>
      </c>
      <c r="C65" s="33"/>
      <c r="D65" s="33"/>
      <c r="E65" s="33"/>
      <c r="F65" s="33" t="s">
        <v>71</v>
      </c>
      <c r="G65" s="33"/>
      <c r="H65" s="33"/>
      <c r="I65" s="33"/>
      <c r="J65" s="33"/>
      <c r="K65" s="33"/>
      <c r="L65" s="33"/>
      <c r="M65" s="5" t="s">
        <v>0</v>
      </c>
      <c r="N65" s="5" t="s">
        <v>0</v>
      </c>
      <c r="O65" s="36" t="s">
        <v>0</v>
      </c>
      <c r="P65" s="36"/>
      <c r="Q65" s="6">
        <v>129450000</v>
      </c>
      <c r="R65" s="36" t="s">
        <v>0</v>
      </c>
      <c r="S65" s="36"/>
      <c r="T65" s="6" t="s">
        <v>0</v>
      </c>
      <c r="U65" s="6" t="s">
        <v>0</v>
      </c>
      <c r="V65" s="36">
        <v>129450000</v>
      </c>
      <c r="W65" s="36"/>
      <c r="X65" s="36">
        <v>0</v>
      </c>
      <c r="Y65" s="36"/>
      <c r="Z65" s="36">
        <v>0</v>
      </c>
      <c r="AA65" s="36"/>
      <c r="AB65" s="1"/>
    </row>
    <row r="66" spans="1:28" ht="15" customHeight="1">
      <c r="A66" s="1"/>
      <c r="B66" s="33" t="s">
        <v>0</v>
      </c>
      <c r="C66" s="33"/>
      <c r="D66" s="33"/>
      <c r="E66" s="33"/>
      <c r="F66" s="33" t="s">
        <v>72</v>
      </c>
      <c r="G66" s="33"/>
      <c r="H66" s="33"/>
      <c r="I66" s="33"/>
      <c r="J66" s="33"/>
      <c r="K66" s="33"/>
      <c r="L66" s="33"/>
      <c r="M66" s="5">
        <v>100</v>
      </c>
      <c r="N66" s="5" t="s">
        <v>73</v>
      </c>
      <c r="O66" s="36">
        <v>4500000</v>
      </c>
      <c r="P66" s="36"/>
      <c r="Q66" s="6">
        <v>4500000</v>
      </c>
      <c r="R66" s="36">
        <v>100</v>
      </c>
      <c r="S66" s="36"/>
      <c r="T66" s="6" t="s">
        <v>73</v>
      </c>
      <c r="U66" s="6">
        <v>4500000</v>
      </c>
      <c r="V66" s="36">
        <v>4500000</v>
      </c>
      <c r="W66" s="36"/>
      <c r="X66" s="36">
        <v>0</v>
      </c>
      <c r="Y66" s="36"/>
      <c r="Z66" s="36">
        <v>0</v>
      </c>
      <c r="AA66" s="36"/>
      <c r="AB66" s="1"/>
    </row>
    <row r="67" spans="1:28" ht="15" customHeight="1">
      <c r="A67" s="1"/>
      <c r="B67" s="33" t="s">
        <v>0</v>
      </c>
      <c r="C67" s="33"/>
      <c r="D67" s="33"/>
      <c r="E67" s="33"/>
      <c r="F67" s="33" t="s">
        <v>74</v>
      </c>
      <c r="G67" s="33"/>
      <c r="H67" s="33"/>
      <c r="I67" s="33"/>
      <c r="J67" s="33"/>
      <c r="K67" s="33"/>
      <c r="L67" s="33"/>
      <c r="M67" s="5">
        <v>100</v>
      </c>
      <c r="N67" s="5" t="s">
        <v>75</v>
      </c>
      <c r="O67" s="36">
        <v>3450000</v>
      </c>
      <c r="P67" s="36"/>
      <c r="Q67" s="6">
        <v>3450000</v>
      </c>
      <c r="R67" s="36">
        <v>100</v>
      </c>
      <c r="S67" s="36"/>
      <c r="T67" s="6" t="s">
        <v>75</v>
      </c>
      <c r="U67" s="6">
        <v>3450000</v>
      </c>
      <c r="V67" s="36">
        <v>3450000</v>
      </c>
      <c r="W67" s="36"/>
      <c r="X67" s="36">
        <v>0</v>
      </c>
      <c r="Y67" s="36"/>
      <c r="Z67" s="36">
        <v>0</v>
      </c>
      <c r="AA67" s="36"/>
      <c r="AB67" s="1"/>
    </row>
    <row r="68" spans="1:28" ht="15" customHeight="1">
      <c r="A68" s="1"/>
      <c r="B68" s="33" t="s">
        <v>0</v>
      </c>
      <c r="C68" s="33"/>
      <c r="D68" s="33"/>
      <c r="E68" s="33"/>
      <c r="F68" s="33" t="s">
        <v>76</v>
      </c>
      <c r="G68" s="33"/>
      <c r="H68" s="33"/>
      <c r="I68" s="33"/>
      <c r="J68" s="33"/>
      <c r="K68" s="33"/>
      <c r="L68" s="33"/>
      <c r="M68" s="5">
        <v>1200</v>
      </c>
      <c r="N68" s="5" t="s">
        <v>77</v>
      </c>
      <c r="O68" s="36">
        <v>4500000</v>
      </c>
      <c r="P68" s="36"/>
      <c r="Q68" s="6">
        <v>54000000</v>
      </c>
      <c r="R68" s="36">
        <v>1200</v>
      </c>
      <c r="S68" s="36"/>
      <c r="T68" s="6" t="s">
        <v>77</v>
      </c>
      <c r="U68" s="6">
        <v>4500000</v>
      </c>
      <c r="V68" s="36">
        <v>54000000</v>
      </c>
      <c r="W68" s="36"/>
      <c r="X68" s="36">
        <v>0</v>
      </c>
      <c r="Y68" s="36"/>
      <c r="Z68" s="36">
        <v>0</v>
      </c>
      <c r="AA68" s="36"/>
      <c r="AB68" s="1"/>
    </row>
    <row r="69" spans="1:28" ht="15" customHeight="1">
      <c r="A69" s="1"/>
      <c r="B69" s="33" t="s">
        <v>0</v>
      </c>
      <c r="C69" s="33"/>
      <c r="D69" s="33"/>
      <c r="E69" s="33"/>
      <c r="F69" s="33" t="s">
        <v>78</v>
      </c>
      <c r="G69" s="33"/>
      <c r="H69" s="33"/>
      <c r="I69" s="33"/>
      <c r="J69" s="33"/>
      <c r="K69" s="33"/>
      <c r="L69" s="33"/>
      <c r="M69" s="5">
        <v>200</v>
      </c>
      <c r="N69" s="5" t="s">
        <v>79</v>
      </c>
      <c r="O69" s="36">
        <v>15000000</v>
      </c>
      <c r="P69" s="36"/>
      <c r="Q69" s="6">
        <v>30000000</v>
      </c>
      <c r="R69" s="36">
        <v>200</v>
      </c>
      <c r="S69" s="36"/>
      <c r="T69" s="6" t="s">
        <v>79</v>
      </c>
      <c r="U69" s="6">
        <v>15000000</v>
      </c>
      <c r="V69" s="36">
        <v>30000000</v>
      </c>
      <c r="W69" s="36"/>
      <c r="X69" s="36">
        <v>0</v>
      </c>
      <c r="Y69" s="36"/>
      <c r="Z69" s="36">
        <v>0</v>
      </c>
      <c r="AA69" s="36"/>
      <c r="AB69" s="1"/>
    </row>
    <row r="70" spans="1:28" ht="15" customHeight="1">
      <c r="A70" s="1"/>
      <c r="B70" s="33" t="s">
        <v>0</v>
      </c>
      <c r="C70" s="33"/>
      <c r="D70" s="33"/>
      <c r="E70" s="33"/>
      <c r="F70" s="33" t="s">
        <v>80</v>
      </c>
      <c r="G70" s="33"/>
      <c r="H70" s="33"/>
      <c r="I70" s="33"/>
      <c r="J70" s="33"/>
      <c r="K70" s="33"/>
      <c r="L70" s="33"/>
      <c r="M70" s="5">
        <v>500</v>
      </c>
      <c r="N70" s="5" t="s">
        <v>81</v>
      </c>
      <c r="O70" s="36">
        <v>7500000</v>
      </c>
      <c r="P70" s="36"/>
      <c r="Q70" s="6">
        <v>37500000</v>
      </c>
      <c r="R70" s="36">
        <v>500</v>
      </c>
      <c r="S70" s="36"/>
      <c r="T70" s="6" t="s">
        <v>81</v>
      </c>
      <c r="U70" s="6">
        <v>7500000</v>
      </c>
      <c r="V70" s="36">
        <v>37500000</v>
      </c>
      <c r="W70" s="36"/>
      <c r="X70" s="36">
        <v>0</v>
      </c>
      <c r="Y70" s="36"/>
      <c r="Z70" s="36">
        <v>0</v>
      </c>
      <c r="AA70" s="36"/>
      <c r="AB70" s="1"/>
    </row>
    <row r="71" spans="1:28" ht="15" customHeight="1">
      <c r="A71" s="1"/>
      <c r="B71" s="33" t="s">
        <v>0</v>
      </c>
      <c r="C71" s="33"/>
      <c r="D71" s="33"/>
      <c r="E71" s="33"/>
      <c r="F71" s="33" t="s">
        <v>0</v>
      </c>
      <c r="G71" s="33"/>
      <c r="H71" s="33"/>
      <c r="I71" s="33"/>
      <c r="J71" s="33"/>
      <c r="K71" s="33"/>
      <c r="L71" s="33"/>
      <c r="M71" s="5" t="s">
        <v>0</v>
      </c>
      <c r="N71" s="5" t="s">
        <v>0</v>
      </c>
      <c r="O71" s="36" t="s">
        <v>0</v>
      </c>
      <c r="P71" s="36"/>
      <c r="Q71" s="6" t="s">
        <v>0</v>
      </c>
      <c r="R71" s="36" t="s">
        <v>0</v>
      </c>
      <c r="S71" s="36"/>
      <c r="T71" s="6" t="s">
        <v>0</v>
      </c>
      <c r="U71" s="6" t="s">
        <v>0</v>
      </c>
      <c r="V71" s="36" t="s">
        <v>0</v>
      </c>
      <c r="W71" s="36"/>
      <c r="X71" s="36" t="s">
        <v>0</v>
      </c>
      <c r="Y71" s="36"/>
      <c r="Z71" s="36" t="s">
        <v>0</v>
      </c>
      <c r="AA71" s="36"/>
      <c r="AB71" s="1"/>
    </row>
    <row r="72" spans="1:28" ht="15" customHeight="1">
      <c r="A72" s="1"/>
      <c r="B72" s="33" t="s">
        <v>82</v>
      </c>
      <c r="C72" s="33"/>
      <c r="D72" s="33"/>
      <c r="E72" s="33"/>
      <c r="F72" s="33" t="s">
        <v>83</v>
      </c>
      <c r="G72" s="33"/>
      <c r="H72" s="33"/>
      <c r="I72" s="33"/>
      <c r="J72" s="33"/>
      <c r="K72" s="33"/>
      <c r="L72" s="33"/>
      <c r="M72" s="5" t="s">
        <v>0</v>
      </c>
      <c r="N72" s="5" t="s">
        <v>0</v>
      </c>
      <c r="O72" s="36" t="s">
        <v>0</v>
      </c>
      <c r="P72" s="36"/>
      <c r="Q72" s="6">
        <v>533800000</v>
      </c>
      <c r="R72" s="36" t="s">
        <v>0</v>
      </c>
      <c r="S72" s="36"/>
      <c r="T72" s="6" t="s">
        <v>0</v>
      </c>
      <c r="U72" s="6" t="s">
        <v>0</v>
      </c>
      <c r="V72" s="36">
        <v>533800000</v>
      </c>
      <c r="W72" s="36"/>
      <c r="X72" s="36">
        <v>0</v>
      </c>
      <c r="Y72" s="36"/>
      <c r="Z72" s="36">
        <v>0</v>
      </c>
      <c r="AA72" s="36"/>
      <c r="AB72" s="1"/>
    </row>
    <row r="73" spans="1:28" ht="21.95" customHeight="1">
      <c r="A73" s="1"/>
      <c r="B73" s="33" t="s">
        <v>84</v>
      </c>
      <c r="C73" s="33"/>
      <c r="D73" s="33"/>
      <c r="E73" s="33"/>
      <c r="F73" s="33" t="s">
        <v>85</v>
      </c>
      <c r="G73" s="33"/>
      <c r="H73" s="33"/>
      <c r="I73" s="33"/>
      <c r="J73" s="33"/>
      <c r="K73" s="33"/>
      <c r="L73" s="33"/>
      <c r="M73" s="5" t="s">
        <v>0</v>
      </c>
      <c r="N73" s="5" t="s">
        <v>0</v>
      </c>
      <c r="O73" s="36" t="s">
        <v>0</v>
      </c>
      <c r="P73" s="36"/>
      <c r="Q73" s="6">
        <v>100000000</v>
      </c>
      <c r="R73" s="36" t="s">
        <v>0</v>
      </c>
      <c r="S73" s="36"/>
      <c r="T73" s="6" t="s">
        <v>0</v>
      </c>
      <c r="U73" s="6" t="s">
        <v>0</v>
      </c>
      <c r="V73" s="36">
        <v>100000000</v>
      </c>
      <c r="W73" s="36"/>
      <c r="X73" s="36">
        <v>0</v>
      </c>
      <c r="Y73" s="36"/>
      <c r="Z73" s="36">
        <v>0</v>
      </c>
      <c r="AA73" s="36"/>
      <c r="AB73" s="1"/>
    </row>
    <row r="74" spans="1:28" ht="15" customHeight="1">
      <c r="A74" s="1"/>
      <c r="B74" s="33" t="s">
        <v>0</v>
      </c>
      <c r="C74" s="33"/>
      <c r="D74" s="33"/>
      <c r="E74" s="33"/>
      <c r="F74" s="33" t="s">
        <v>86</v>
      </c>
      <c r="G74" s="33"/>
      <c r="H74" s="33"/>
      <c r="I74" s="33"/>
      <c r="J74" s="33"/>
      <c r="K74" s="33"/>
      <c r="L74" s="33"/>
      <c r="M74" s="5">
        <v>100</v>
      </c>
      <c r="N74" s="5" t="s">
        <v>87</v>
      </c>
      <c r="O74" s="36">
        <v>30000000</v>
      </c>
      <c r="P74" s="36"/>
      <c r="Q74" s="6">
        <v>30000000</v>
      </c>
      <c r="R74" s="36">
        <v>100</v>
      </c>
      <c r="S74" s="36"/>
      <c r="T74" s="6" t="s">
        <v>87</v>
      </c>
      <c r="U74" s="6">
        <v>30000000</v>
      </c>
      <c r="V74" s="36">
        <v>30000000</v>
      </c>
      <c r="W74" s="36"/>
      <c r="X74" s="36">
        <v>0</v>
      </c>
      <c r="Y74" s="36"/>
      <c r="Z74" s="36">
        <v>0</v>
      </c>
      <c r="AA74" s="36"/>
      <c r="AB74" s="1"/>
    </row>
    <row r="75" spans="1:28" ht="15" customHeight="1">
      <c r="A75" s="1"/>
      <c r="B75" s="33" t="s">
        <v>0</v>
      </c>
      <c r="C75" s="33"/>
      <c r="D75" s="33"/>
      <c r="E75" s="33"/>
      <c r="F75" s="33" t="s">
        <v>88</v>
      </c>
      <c r="G75" s="33"/>
      <c r="H75" s="33"/>
      <c r="I75" s="33"/>
      <c r="J75" s="33"/>
      <c r="K75" s="33"/>
      <c r="L75" s="33"/>
      <c r="M75" s="5">
        <v>100</v>
      </c>
      <c r="N75" s="5" t="s">
        <v>87</v>
      </c>
      <c r="O75" s="36">
        <v>20000000</v>
      </c>
      <c r="P75" s="36"/>
      <c r="Q75" s="6">
        <v>20000000</v>
      </c>
      <c r="R75" s="36">
        <v>100</v>
      </c>
      <c r="S75" s="36"/>
      <c r="T75" s="6" t="s">
        <v>87</v>
      </c>
      <c r="U75" s="6">
        <v>20000000</v>
      </c>
      <c r="V75" s="36">
        <v>20000000</v>
      </c>
      <c r="W75" s="36"/>
      <c r="X75" s="36">
        <v>0</v>
      </c>
      <c r="Y75" s="36"/>
      <c r="Z75" s="36">
        <v>0</v>
      </c>
      <c r="AA75" s="36"/>
      <c r="AB75" s="1"/>
    </row>
    <row r="76" spans="1:28" ht="15" customHeight="1">
      <c r="A76" s="1"/>
      <c r="B76" s="33" t="s">
        <v>0</v>
      </c>
      <c r="C76" s="33"/>
      <c r="D76" s="33"/>
      <c r="E76" s="33"/>
      <c r="F76" s="33" t="s">
        <v>89</v>
      </c>
      <c r="G76" s="33"/>
      <c r="H76" s="33"/>
      <c r="I76" s="33"/>
      <c r="J76" s="33"/>
      <c r="K76" s="33"/>
      <c r="L76" s="33"/>
      <c r="M76" s="5">
        <v>100</v>
      </c>
      <c r="N76" s="5" t="s">
        <v>90</v>
      </c>
      <c r="O76" s="36">
        <v>30000000</v>
      </c>
      <c r="P76" s="36"/>
      <c r="Q76" s="6">
        <v>30000000</v>
      </c>
      <c r="R76" s="36">
        <v>100</v>
      </c>
      <c r="S76" s="36"/>
      <c r="T76" s="6" t="s">
        <v>90</v>
      </c>
      <c r="U76" s="6">
        <v>30000000</v>
      </c>
      <c r="V76" s="36">
        <v>30000000</v>
      </c>
      <c r="W76" s="36"/>
      <c r="X76" s="36">
        <v>0</v>
      </c>
      <c r="Y76" s="36"/>
      <c r="Z76" s="36">
        <v>0</v>
      </c>
      <c r="AA76" s="36"/>
      <c r="AB76" s="1"/>
    </row>
    <row r="77" spans="1:28" ht="15" customHeight="1">
      <c r="A77" s="1"/>
      <c r="B77" s="33" t="s">
        <v>0</v>
      </c>
      <c r="C77" s="33"/>
      <c r="D77" s="33"/>
      <c r="E77" s="33"/>
      <c r="F77" s="33" t="s">
        <v>91</v>
      </c>
      <c r="G77" s="33"/>
      <c r="H77" s="33"/>
      <c r="I77" s="33"/>
      <c r="J77" s="33"/>
      <c r="K77" s="33"/>
      <c r="L77" s="33"/>
      <c r="M77" s="5">
        <v>100</v>
      </c>
      <c r="N77" s="5" t="s">
        <v>90</v>
      </c>
      <c r="O77" s="36">
        <v>20000000</v>
      </c>
      <c r="P77" s="36"/>
      <c r="Q77" s="6">
        <v>20000000</v>
      </c>
      <c r="R77" s="36">
        <v>100</v>
      </c>
      <c r="S77" s="36"/>
      <c r="T77" s="6" t="s">
        <v>90</v>
      </c>
      <c r="U77" s="6">
        <v>20000000</v>
      </c>
      <c r="V77" s="36">
        <v>20000000</v>
      </c>
      <c r="W77" s="36"/>
      <c r="X77" s="36">
        <v>0</v>
      </c>
      <c r="Y77" s="36"/>
      <c r="Z77" s="36">
        <v>0</v>
      </c>
      <c r="AA77" s="36"/>
      <c r="AB77" s="1"/>
    </row>
    <row r="78" spans="1:28" ht="15" customHeight="1">
      <c r="A78" s="1"/>
      <c r="B78" s="33" t="s">
        <v>0</v>
      </c>
      <c r="C78" s="33"/>
      <c r="D78" s="33"/>
      <c r="E78" s="33"/>
      <c r="F78" s="33" t="s">
        <v>0</v>
      </c>
      <c r="G78" s="33"/>
      <c r="H78" s="33"/>
      <c r="I78" s="33"/>
      <c r="J78" s="33"/>
      <c r="K78" s="33"/>
      <c r="L78" s="33"/>
      <c r="M78" s="5" t="s">
        <v>0</v>
      </c>
      <c r="N78" s="5" t="s">
        <v>0</v>
      </c>
      <c r="O78" s="36" t="s">
        <v>0</v>
      </c>
      <c r="P78" s="36"/>
      <c r="Q78" s="6" t="s">
        <v>0</v>
      </c>
      <c r="R78" s="36" t="s">
        <v>0</v>
      </c>
      <c r="S78" s="36"/>
      <c r="T78" s="6" t="s">
        <v>0</v>
      </c>
      <c r="U78" s="6" t="s">
        <v>0</v>
      </c>
      <c r="V78" s="36" t="s">
        <v>0</v>
      </c>
      <c r="W78" s="36"/>
      <c r="X78" s="36" t="s">
        <v>0</v>
      </c>
      <c r="Y78" s="36"/>
      <c r="Z78" s="36" t="s">
        <v>0</v>
      </c>
      <c r="AA78" s="36"/>
      <c r="AB78" s="1"/>
    </row>
    <row r="79" spans="1:28" ht="15" customHeight="1">
      <c r="A79" s="1"/>
      <c r="B79" s="33" t="s">
        <v>92</v>
      </c>
      <c r="C79" s="33"/>
      <c r="D79" s="33"/>
      <c r="E79" s="33"/>
      <c r="F79" s="33" t="s">
        <v>93</v>
      </c>
      <c r="G79" s="33"/>
      <c r="H79" s="33"/>
      <c r="I79" s="33"/>
      <c r="J79" s="33"/>
      <c r="K79" s="33"/>
      <c r="L79" s="33"/>
      <c r="M79" s="5" t="s">
        <v>0</v>
      </c>
      <c r="N79" s="5" t="s">
        <v>0</v>
      </c>
      <c r="O79" s="36" t="s">
        <v>0</v>
      </c>
      <c r="P79" s="36"/>
      <c r="Q79" s="6">
        <v>433800000</v>
      </c>
      <c r="R79" s="36" t="s">
        <v>0</v>
      </c>
      <c r="S79" s="36"/>
      <c r="T79" s="6" t="s">
        <v>0</v>
      </c>
      <c r="U79" s="6" t="s">
        <v>0</v>
      </c>
      <c r="V79" s="36">
        <v>433800000</v>
      </c>
      <c r="W79" s="36"/>
      <c r="X79" s="36">
        <v>0</v>
      </c>
      <c r="Y79" s="36"/>
      <c r="Z79" s="36">
        <v>0</v>
      </c>
      <c r="AA79" s="36"/>
      <c r="AB79" s="1"/>
    </row>
    <row r="80" spans="1:28" ht="15" customHeight="1">
      <c r="A80" s="1"/>
      <c r="B80" s="33" t="s">
        <v>0</v>
      </c>
      <c r="C80" s="33"/>
      <c r="D80" s="33"/>
      <c r="E80" s="33"/>
      <c r="F80" s="33" t="s">
        <v>94</v>
      </c>
      <c r="G80" s="33"/>
      <c r="H80" s="33"/>
      <c r="I80" s="33"/>
      <c r="J80" s="33"/>
      <c r="K80" s="33"/>
      <c r="L80" s="33"/>
      <c r="M80" s="5">
        <v>32300</v>
      </c>
      <c r="N80" s="5" t="s">
        <v>95</v>
      </c>
      <c r="O80" s="36">
        <v>300000</v>
      </c>
      <c r="P80" s="36"/>
      <c r="Q80" s="6">
        <v>96900000</v>
      </c>
      <c r="R80" s="36">
        <v>32300</v>
      </c>
      <c r="S80" s="36"/>
      <c r="T80" s="6" t="s">
        <v>95</v>
      </c>
      <c r="U80" s="6">
        <v>300000</v>
      </c>
      <c r="V80" s="36">
        <v>96900000</v>
      </c>
      <c r="W80" s="36"/>
      <c r="X80" s="36">
        <v>0</v>
      </c>
      <c r="Y80" s="36"/>
      <c r="Z80" s="36">
        <v>0</v>
      </c>
      <c r="AA80" s="36"/>
      <c r="AB80" s="1"/>
    </row>
    <row r="81" spans="1:28" ht="15" customHeight="1">
      <c r="A81" s="1"/>
      <c r="B81" s="33" t="s">
        <v>0</v>
      </c>
      <c r="C81" s="33"/>
      <c r="D81" s="33"/>
      <c r="E81" s="33"/>
      <c r="F81" s="33" t="s">
        <v>96</v>
      </c>
      <c r="G81" s="33"/>
      <c r="H81" s="33"/>
      <c r="I81" s="33"/>
      <c r="J81" s="33"/>
      <c r="K81" s="33"/>
      <c r="L81" s="33"/>
      <c r="M81" s="5">
        <v>32300</v>
      </c>
      <c r="N81" s="5" t="s">
        <v>95</v>
      </c>
      <c r="O81" s="36">
        <v>300000</v>
      </c>
      <c r="P81" s="36"/>
      <c r="Q81" s="6">
        <v>96900000</v>
      </c>
      <c r="R81" s="36">
        <v>32300</v>
      </c>
      <c r="S81" s="36"/>
      <c r="T81" s="6" t="s">
        <v>95</v>
      </c>
      <c r="U81" s="6">
        <v>300000</v>
      </c>
      <c r="V81" s="36">
        <v>96900000</v>
      </c>
      <c r="W81" s="36"/>
      <c r="X81" s="36">
        <v>0</v>
      </c>
      <c r="Y81" s="36"/>
      <c r="Z81" s="36">
        <v>0</v>
      </c>
      <c r="AA81" s="36"/>
      <c r="AB81" s="1"/>
    </row>
    <row r="82" spans="1:28" ht="15" customHeight="1">
      <c r="A82" s="1"/>
      <c r="B82" s="33" t="s">
        <v>0</v>
      </c>
      <c r="C82" s="33"/>
      <c r="D82" s="33"/>
      <c r="E82" s="33"/>
      <c r="F82" s="33" t="s">
        <v>97</v>
      </c>
      <c r="G82" s="33"/>
      <c r="H82" s="33"/>
      <c r="I82" s="33"/>
      <c r="J82" s="33"/>
      <c r="K82" s="33"/>
      <c r="L82" s="33"/>
      <c r="M82" s="5">
        <v>30000</v>
      </c>
      <c r="N82" s="5" t="s">
        <v>95</v>
      </c>
      <c r="O82" s="36">
        <v>400000</v>
      </c>
      <c r="P82" s="36"/>
      <c r="Q82" s="6">
        <v>120000000</v>
      </c>
      <c r="R82" s="36">
        <v>30000</v>
      </c>
      <c r="S82" s="36"/>
      <c r="T82" s="6" t="s">
        <v>95</v>
      </c>
      <c r="U82" s="6">
        <v>400000</v>
      </c>
      <c r="V82" s="36">
        <v>120000000</v>
      </c>
      <c r="W82" s="36"/>
      <c r="X82" s="36">
        <v>0</v>
      </c>
      <c r="Y82" s="36"/>
      <c r="Z82" s="36">
        <v>0</v>
      </c>
      <c r="AA82" s="36"/>
      <c r="AB82" s="1"/>
    </row>
    <row r="83" spans="1:28" ht="15" customHeight="1">
      <c r="A83" s="1"/>
      <c r="B83" s="33" t="s">
        <v>0</v>
      </c>
      <c r="C83" s="33"/>
      <c r="D83" s="33"/>
      <c r="E83" s="33"/>
      <c r="F83" s="33" t="s">
        <v>98</v>
      </c>
      <c r="G83" s="33"/>
      <c r="H83" s="33"/>
      <c r="I83" s="33"/>
      <c r="J83" s="33"/>
      <c r="K83" s="33"/>
      <c r="L83" s="33"/>
      <c r="M83" s="5">
        <v>30000</v>
      </c>
      <c r="N83" s="5" t="s">
        <v>95</v>
      </c>
      <c r="O83" s="36">
        <v>400000</v>
      </c>
      <c r="P83" s="36"/>
      <c r="Q83" s="6">
        <v>120000000</v>
      </c>
      <c r="R83" s="36">
        <v>30000</v>
      </c>
      <c r="S83" s="36"/>
      <c r="T83" s="6" t="s">
        <v>95</v>
      </c>
      <c r="U83" s="6">
        <v>400000</v>
      </c>
      <c r="V83" s="36">
        <v>120000000</v>
      </c>
      <c r="W83" s="36"/>
      <c r="X83" s="36">
        <v>0</v>
      </c>
      <c r="Y83" s="36"/>
      <c r="Z83" s="36">
        <v>0</v>
      </c>
      <c r="AA83" s="36"/>
      <c r="AB83" s="1"/>
    </row>
    <row r="84" spans="1:28" ht="15" customHeight="1">
      <c r="A84" s="1"/>
      <c r="B84" s="33" t="s">
        <v>0</v>
      </c>
      <c r="C84" s="33"/>
      <c r="D84" s="33"/>
      <c r="E84" s="33"/>
      <c r="F84" s="33" t="s">
        <v>0</v>
      </c>
      <c r="G84" s="33"/>
      <c r="H84" s="33"/>
      <c r="I84" s="33"/>
      <c r="J84" s="33"/>
      <c r="K84" s="33"/>
      <c r="L84" s="33"/>
      <c r="M84" s="5" t="s">
        <v>0</v>
      </c>
      <c r="N84" s="5" t="s">
        <v>0</v>
      </c>
      <c r="O84" s="36" t="s">
        <v>0</v>
      </c>
      <c r="P84" s="36"/>
      <c r="Q84" s="6" t="s">
        <v>0</v>
      </c>
      <c r="R84" s="36" t="s">
        <v>0</v>
      </c>
      <c r="S84" s="36"/>
      <c r="T84" s="6" t="s">
        <v>0</v>
      </c>
      <c r="U84" s="6" t="s">
        <v>0</v>
      </c>
      <c r="V84" s="36" t="s">
        <v>0</v>
      </c>
      <c r="W84" s="36"/>
      <c r="X84" s="36" t="s">
        <v>0</v>
      </c>
      <c r="Y84" s="36"/>
      <c r="Z84" s="36" t="s">
        <v>0</v>
      </c>
      <c r="AA84" s="36"/>
      <c r="AB84" s="1"/>
    </row>
    <row r="85" spans="1:28" ht="15" customHeight="1">
      <c r="A85" s="1"/>
      <c r="B85" s="33" t="s">
        <v>99</v>
      </c>
      <c r="C85" s="33"/>
      <c r="D85" s="33"/>
      <c r="E85" s="33"/>
      <c r="F85" s="33" t="s">
        <v>100</v>
      </c>
      <c r="G85" s="33"/>
      <c r="H85" s="33"/>
      <c r="I85" s="33"/>
      <c r="J85" s="33"/>
      <c r="K85" s="33"/>
      <c r="L85" s="33"/>
      <c r="M85" s="5" t="s">
        <v>0</v>
      </c>
      <c r="N85" s="5" t="s">
        <v>0</v>
      </c>
      <c r="O85" s="36" t="s">
        <v>0</v>
      </c>
      <c r="P85" s="36"/>
      <c r="Q85" s="6">
        <v>12000000000</v>
      </c>
      <c r="R85" s="36" t="s">
        <v>0</v>
      </c>
      <c r="S85" s="36"/>
      <c r="T85" s="6" t="s">
        <v>0</v>
      </c>
      <c r="U85" s="6" t="s">
        <v>0</v>
      </c>
      <c r="V85" s="36">
        <v>12000000000</v>
      </c>
      <c r="W85" s="36"/>
      <c r="X85" s="36">
        <v>0</v>
      </c>
      <c r="Y85" s="36"/>
      <c r="Z85" s="36">
        <v>0</v>
      </c>
      <c r="AA85" s="36"/>
      <c r="AB85" s="1"/>
    </row>
    <row r="86" spans="1:28" ht="21.95" customHeight="1">
      <c r="A86" s="1"/>
      <c r="B86" s="33" t="s">
        <v>101</v>
      </c>
      <c r="C86" s="33"/>
      <c r="D86" s="33"/>
      <c r="E86" s="33"/>
      <c r="F86" s="33" t="s">
        <v>102</v>
      </c>
      <c r="G86" s="33"/>
      <c r="H86" s="33"/>
      <c r="I86" s="33"/>
      <c r="J86" s="33"/>
      <c r="K86" s="33"/>
      <c r="L86" s="33"/>
      <c r="M86" s="5" t="s">
        <v>0</v>
      </c>
      <c r="N86" s="5" t="s">
        <v>0</v>
      </c>
      <c r="O86" s="36" t="s">
        <v>0</v>
      </c>
      <c r="P86" s="36"/>
      <c r="Q86" s="6">
        <v>12000000000</v>
      </c>
      <c r="R86" s="36" t="s">
        <v>0</v>
      </c>
      <c r="S86" s="36"/>
      <c r="T86" s="6" t="s">
        <v>0</v>
      </c>
      <c r="U86" s="6" t="s">
        <v>0</v>
      </c>
      <c r="V86" s="36">
        <v>12000000000</v>
      </c>
      <c r="W86" s="36"/>
      <c r="X86" s="36">
        <v>0</v>
      </c>
      <c r="Y86" s="36"/>
      <c r="Z86" s="36">
        <v>0</v>
      </c>
      <c r="AA86" s="36"/>
      <c r="AB86" s="1"/>
    </row>
    <row r="87" spans="1:28" ht="21.95" customHeight="1">
      <c r="A87" s="1"/>
      <c r="B87" s="33" t="s">
        <v>0</v>
      </c>
      <c r="C87" s="33"/>
      <c r="D87" s="33"/>
      <c r="E87" s="33"/>
      <c r="F87" s="33" t="s">
        <v>103</v>
      </c>
      <c r="G87" s="33"/>
      <c r="H87" s="33"/>
      <c r="I87" s="33"/>
      <c r="J87" s="33"/>
      <c r="K87" s="33"/>
      <c r="L87" s="33"/>
      <c r="M87" s="5">
        <v>6000</v>
      </c>
      <c r="N87" s="5" t="s">
        <v>104</v>
      </c>
      <c r="O87" s="36">
        <v>200000000</v>
      </c>
      <c r="P87" s="36"/>
      <c r="Q87" s="6">
        <v>12000000000</v>
      </c>
      <c r="R87" s="36">
        <v>6000</v>
      </c>
      <c r="S87" s="36"/>
      <c r="T87" s="6" t="s">
        <v>104</v>
      </c>
      <c r="U87" s="6">
        <v>200000000</v>
      </c>
      <c r="V87" s="36">
        <v>12000000000</v>
      </c>
      <c r="W87" s="36"/>
      <c r="X87" s="36">
        <v>0</v>
      </c>
      <c r="Y87" s="36"/>
      <c r="Z87" s="36">
        <v>0</v>
      </c>
      <c r="AA87" s="36"/>
      <c r="AB87" s="1"/>
    </row>
    <row r="88" spans="1:28" ht="15" customHeight="1">
      <c r="A88" s="1"/>
      <c r="B88" s="33" t="s">
        <v>0</v>
      </c>
      <c r="C88" s="33"/>
      <c r="D88" s="33"/>
      <c r="E88" s="33"/>
      <c r="F88" s="33" t="s">
        <v>0</v>
      </c>
      <c r="G88" s="33"/>
      <c r="H88" s="33"/>
      <c r="I88" s="33"/>
      <c r="J88" s="33"/>
      <c r="K88" s="33"/>
      <c r="L88" s="33"/>
      <c r="M88" s="5" t="s">
        <v>0</v>
      </c>
      <c r="N88" s="5" t="s">
        <v>0</v>
      </c>
      <c r="O88" s="36" t="s">
        <v>0</v>
      </c>
      <c r="P88" s="36"/>
      <c r="Q88" s="6" t="s">
        <v>0</v>
      </c>
      <c r="R88" s="36" t="s">
        <v>0</v>
      </c>
      <c r="S88" s="36"/>
      <c r="T88" s="6" t="s">
        <v>0</v>
      </c>
      <c r="U88" s="6" t="s">
        <v>0</v>
      </c>
      <c r="V88" s="36" t="s">
        <v>0</v>
      </c>
      <c r="W88" s="36"/>
      <c r="X88" s="36" t="s">
        <v>0</v>
      </c>
      <c r="Y88" s="36"/>
      <c r="Z88" s="36" t="s">
        <v>0</v>
      </c>
      <c r="AA88" s="36"/>
      <c r="AB88" s="1"/>
    </row>
    <row r="89" spans="1:28" ht="15" customHeight="1">
      <c r="A89" s="1"/>
      <c r="B89" s="33" t="s">
        <v>105</v>
      </c>
      <c r="C89" s="33"/>
      <c r="D89" s="33"/>
      <c r="E89" s="33"/>
      <c r="F89" s="33" t="s">
        <v>106</v>
      </c>
      <c r="G89" s="33"/>
      <c r="H89" s="33"/>
      <c r="I89" s="33"/>
      <c r="J89" s="33"/>
      <c r="K89" s="33"/>
      <c r="L89" s="33"/>
      <c r="M89" s="5" t="s">
        <v>0</v>
      </c>
      <c r="N89" s="5" t="s">
        <v>0</v>
      </c>
      <c r="O89" s="36" t="s">
        <v>0</v>
      </c>
      <c r="P89" s="36"/>
      <c r="Q89" s="6">
        <v>168450000</v>
      </c>
      <c r="R89" s="36" t="s">
        <v>0</v>
      </c>
      <c r="S89" s="36"/>
      <c r="T89" s="6" t="s">
        <v>0</v>
      </c>
      <c r="U89" s="6" t="s">
        <v>0</v>
      </c>
      <c r="V89" s="36">
        <v>168450000</v>
      </c>
      <c r="W89" s="36"/>
      <c r="X89" s="36">
        <v>0</v>
      </c>
      <c r="Y89" s="36"/>
      <c r="Z89" s="36">
        <v>0</v>
      </c>
      <c r="AA89" s="36"/>
      <c r="AB89" s="1"/>
    </row>
    <row r="90" spans="1:28" ht="15" customHeight="1">
      <c r="A90" s="1"/>
      <c r="B90" s="33" t="s">
        <v>107</v>
      </c>
      <c r="C90" s="33"/>
      <c r="D90" s="33"/>
      <c r="E90" s="33"/>
      <c r="F90" s="33" t="s">
        <v>108</v>
      </c>
      <c r="G90" s="33"/>
      <c r="H90" s="33"/>
      <c r="I90" s="33"/>
      <c r="J90" s="33"/>
      <c r="K90" s="33"/>
      <c r="L90" s="33"/>
      <c r="M90" s="5" t="s">
        <v>0</v>
      </c>
      <c r="N90" s="5" t="s">
        <v>0</v>
      </c>
      <c r="O90" s="36" t="s">
        <v>0</v>
      </c>
      <c r="P90" s="36"/>
      <c r="Q90" s="6">
        <v>168450000</v>
      </c>
      <c r="R90" s="36" t="s">
        <v>0</v>
      </c>
      <c r="S90" s="36"/>
      <c r="T90" s="6" t="s">
        <v>0</v>
      </c>
      <c r="U90" s="6" t="s">
        <v>0</v>
      </c>
      <c r="V90" s="36">
        <v>168450000</v>
      </c>
      <c r="W90" s="36"/>
      <c r="X90" s="36">
        <v>0</v>
      </c>
      <c r="Y90" s="36"/>
      <c r="Z90" s="36">
        <v>0</v>
      </c>
      <c r="AA90" s="36"/>
      <c r="AB90" s="1"/>
    </row>
    <row r="91" spans="1:28" ht="15" customHeight="1">
      <c r="A91" s="1"/>
      <c r="B91" s="33" t="s">
        <v>0</v>
      </c>
      <c r="C91" s="33"/>
      <c r="D91" s="33"/>
      <c r="E91" s="33"/>
      <c r="F91" s="33" t="s">
        <v>109</v>
      </c>
      <c r="G91" s="33"/>
      <c r="H91" s="33"/>
      <c r="I91" s="33"/>
      <c r="J91" s="33"/>
      <c r="K91" s="33"/>
      <c r="L91" s="33"/>
      <c r="M91" s="5">
        <v>32300</v>
      </c>
      <c r="N91" s="5" t="s">
        <v>110</v>
      </c>
      <c r="O91" s="36">
        <v>150000</v>
      </c>
      <c r="P91" s="36"/>
      <c r="Q91" s="6">
        <v>48450000</v>
      </c>
      <c r="R91" s="36">
        <v>32300</v>
      </c>
      <c r="S91" s="36"/>
      <c r="T91" s="6" t="s">
        <v>110</v>
      </c>
      <c r="U91" s="6">
        <v>150000</v>
      </c>
      <c r="V91" s="36">
        <v>48450000</v>
      </c>
      <c r="W91" s="36"/>
      <c r="X91" s="36">
        <v>0</v>
      </c>
      <c r="Y91" s="36"/>
      <c r="Z91" s="36">
        <v>0</v>
      </c>
      <c r="AA91" s="36"/>
      <c r="AB91" s="1"/>
    </row>
    <row r="92" spans="1:28" ht="15" customHeight="1">
      <c r="A92" s="1"/>
      <c r="B92" s="33" t="s">
        <v>0</v>
      </c>
      <c r="C92" s="33"/>
      <c r="D92" s="33"/>
      <c r="E92" s="33"/>
      <c r="F92" s="33" t="s">
        <v>111</v>
      </c>
      <c r="G92" s="33"/>
      <c r="H92" s="33"/>
      <c r="I92" s="33"/>
      <c r="J92" s="33"/>
      <c r="K92" s="33"/>
      <c r="L92" s="33"/>
      <c r="M92" s="5">
        <v>30000</v>
      </c>
      <c r="N92" s="5" t="s">
        <v>110</v>
      </c>
      <c r="O92" s="36">
        <v>400000</v>
      </c>
      <c r="P92" s="36"/>
      <c r="Q92" s="6">
        <v>120000000</v>
      </c>
      <c r="R92" s="36">
        <v>30000</v>
      </c>
      <c r="S92" s="36"/>
      <c r="T92" s="6" t="s">
        <v>110</v>
      </c>
      <c r="U92" s="6">
        <v>400000</v>
      </c>
      <c r="V92" s="36">
        <v>120000000</v>
      </c>
      <c r="W92" s="36"/>
      <c r="X92" s="36">
        <v>0</v>
      </c>
      <c r="Y92" s="36"/>
      <c r="Z92" s="36">
        <v>0</v>
      </c>
      <c r="AA92" s="36"/>
      <c r="AB92" s="1"/>
    </row>
    <row r="93" spans="1:28" ht="15" customHeight="1">
      <c r="A93" s="1"/>
      <c r="B93" s="33" t="s">
        <v>0</v>
      </c>
      <c r="C93" s="33"/>
      <c r="D93" s="33"/>
      <c r="E93" s="33"/>
      <c r="F93" s="33" t="s">
        <v>0</v>
      </c>
      <c r="G93" s="33"/>
      <c r="H93" s="33"/>
      <c r="I93" s="33"/>
      <c r="J93" s="33"/>
      <c r="K93" s="33"/>
      <c r="L93" s="33"/>
      <c r="M93" s="5" t="s">
        <v>0</v>
      </c>
      <c r="N93" s="5" t="s">
        <v>0</v>
      </c>
      <c r="O93" s="36" t="s">
        <v>0</v>
      </c>
      <c r="P93" s="36"/>
      <c r="Q93" s="6" t="s">
        <v>0</v>
      </c>
      <c r="R93" s="36" t="s">
        <v>0</v>
      </c>
      <c r="S93" s="36"/>
      <c r="T93" s="6" t="s">
        <v>0</v>
      </c>
      <c r="U93" s="6" t="s">
        <v>0</v>
      </c>
      <c r="V93" s="36" t="s">
        <v>0</v>
      </c>
      <c r="W93" s="36"/>
      <c r="X93" s="36" t="s">
        <v>0</v>
      </c>
      <c r="Y93" s="36"/>
      <c r="Z93" s="36" t="s">
        <v>0</v>
      </c>
      <c r="AA93" s="36"/>
      <c r="AB93" s="1"/>
    </row>
    <row r="94" spans="1:28" ht="15" customHeight="1">
      <c r="A94" s="1"/>
      <c r="B94" s="33" t="s">
        <v>112</v>
      </c>
      <c r="C94" s="33"/>
      <c r="D94" s="33"/>
      <c r="E94" s="33"/>
      <c r="F94" s="33" t="s">
        <v>113</v>
      </c>
      <c r="G94" s="33"/>
      <c r="H94" s="33"/>
      <c r="I94" s="33"/>
      <c r="J94" s="33"/>
      <c r="K94" s="33"/>
      <c r="L94" s="33"/>
      <c r="M94" s="5" t="s">
        <v>0</v>
      </c>
      <c r="N94" s="5" t="s">
        <v>0</v>
      </c>
      <c r="O94" s="36" t="s">
        <v>0</v>
      </c>
      <c r="P94" s="36"/>
      <c r="Q94" s="6">
        <v>2295000000</v>
      </c>
      <c r="R94" s="36" t="s">
        <v>0</v>
      </c>
      <c r="S94" s="36"/>
      <c r="T94" s="6" t="s">
        <v>0</v>
      </c>
      <c r="U94" s="6" t="s">
        <v>0</v>
      </c>
      <c r="V94" s="36">
        <v>2295000000</v>
      </c>
      <c r="W94" s="36"/>
      <c r="X94" s="36">
        <v>0</v>
      </c>
      <c r="Y94" s="36"/>
      <c r="Z94" s="36">
        <v>0</v>
      </c>
      <c r="AA94" s="36"/>
      <c r="AB94" s="1"/>
    </row>
    <row r="95" spans="1:28" ht="21.95" customHeight="1">
      <c r="A95" s="1"/>
      <c r="B95" s="33" t="s">
        <v>114</v>
      </c>
      <c r="C95" s="33"/>
      <c r="D95" s="33"/>
      <c r="E95" s="33"/>
      <c r="F95" s="33" t="s">
        <v>115</v>
      </c>
      <c r="G95" s="33"/>
      <c r="H95" s="33"/>
      <c r="I95" s="33"/>
      <c r="J95" s="33"/>
      <c r="K95" s="33"/>
      <c r="L95" s="33"/>
      <c r="M95" s="5" t="s">
        <v>0</v>
      </c>
      <c r="N95" s="5" t="s">
        <v>0</v>
      </c>
      <c r="O95" s="36" t="s">
        <v>0</v>
      </c>
      <c r="P95" s="36"/>
      <c r="Q95" s="6">
        <v>2295000000</v>
      </c>
      <c r="R95" s="36" t="s">
        <v>0</v>
      </c>
      <c r="S95" s="36"/>
      <c r="T95" s="6" t="s">
        <v>0</v>
      </c>
      <c r="U95" s="6" t="s">
        <v>0</v>
      </c>
      <c r="V95" s="36">
        <v>2295000000</v>
      </c>
      <c r="W95" s="36"/>
      <c r="X95" s="36">
        <v>0</v>
      </c>
      <c r="Y95" s="36"/>
      <c r="Z95" s="36">
        <v>0</v>
      </c>
      <c r="AA95" s="36"/>
      <c r="AB95" s="1"/>
    </row>
    <row r="96" spans="1:28" ht="15" customHeight="1">
      <c r="A96" s="1"/>
      <c r="B96" s="33" t="s">
        <v>0</v>
      </c>
      <c r="C96" s="33"/>
      <c r="D96" s="33"/>
      <c r="E96" s="33"/>
      <c r="F96" s="33" t="s">
        <v>116</v>
      </c>
      <c r="G96" s="33"/>
      <c r="H96" s="33"/>
      <c r="I96" s="33"/>
      <c r="J96" s="33"/>
      <c r="K96" s="33"/>
      <c r="L96" s="33"/>
      <c r="M96" s="5">
        <v>32300</v>
      </c>
      <c r="N96" s="5" t="s">
        <v>75</v>
      </c>
      <c r="O96" s="36">
        <v>2000000</v>
      </c>
      <c r="P96" s="36"/>
      <c r="Q96" s="6">
        <v>646000000</v>
      </c>
      <c r="R96" s="36">
        <v>32300</v>
      </c>
      <c r="S96" s="36"/>
      <c r="T96" s="6" t="s">
        <v>75</v>
      </c>
      <c r="U96" s="6">
        <v>2000000</v>
      </c>
      <c r="V96" s="36">
        <v>646000000</v>
      </c>
      <c r="W96" s="36"/>
      <c r="X96" s="36">
        <v>0</v>
      </c>
      <c r="Y96" s="36"/>
      <c r="Z96" s="36">
        <v>0</v>
      </c>
      <c r="AA96" s="36"/>
      <c r="AB96" s="1"/>
    </row>
    <row r="97" spans="1:28" ht="15" customHeight="1">
      <c r="A97" s="1"/>
      <c r="B97" s="33" t="s">
        <v>0</v>
      </c>
      <c r="C97" s="33"/>
      <c r="D97" s="33"/>
      <c r="E97" s="33"/>
      <c r="F97" s="33" t="s">
        <v>117</v>
      </c>
      <c r="G97" s="33"/>
      <c r="H97" s="33"/>
      <c r="I97" s="33"/>
      <c r="J97" s="33"/>
      <c r="K97" s="33"/>
      <c r="L97" s="33"/>
      <c r="M97" s="5">
        <v>32300</v>
      </c>
      <c r="N97" s="5" t="s">
        <v>75</v>
      </c>
      <c r="O97" s="36">
        <v>3000000</v>
      </c>
      <c r="P97" s="36"/>
      <c r="Q97" s="6">
        <v>969000000</v>
      </c>
      <c r="R97" s="36">
        <v>32300</v>
      </c>
      <c r="S97" s="36"/>
      <c r="T97" s="6" t="s">
        <v>75</v>
      </c>
      <c r="U97" s="6">
        <v>3000000</v>
      </c>
      <c r="V97" s="36">
        <v>969000000</v>
      </c>
      <c r="W97" s="36"/>
      <c r="X97" s="36">
        <v>0</v>
      </c>
      <c r="Y97" s="36"/>
      <c r="Z97" s="36">
        <v>0</v>
      </c>
      <c r="AA97" s="36"/>
      <c r="AB97" s="1"/>
    </row>
    <row r="98" spans="1:28" ht="15" customHeight="1">
      <c r="A98" s="1"/>
      <c r="B98" s="33" t="s">
        <v>0</v>
      </c>
      <c r="C98" s="33"/>
      <c r="D98" s="33"/>
      <c r="E98" s="33"/>
      <c r="F98" s="33" t="s">
        <v>118</v>
      </c>
      <c r="G98" s="33"/>
      <c r="H98" s="33"/>
      <c r="I98" s="33"/>
      <c r="J98" s="33"/>
      <c r="K98" s="33"/>
      <c r="L98" s="33"/>
      <c r="M98" s="5">
        <v>34000</v>
      </c>
      <c r="N98" s="5" t="s">
        <v>75</v>
      </c>
      <c r="O98" s="36">
        <v>2000000</v>
      </c>
      <c r="P98" s="36"/>
      <c r="Q98" s="6">
        <v>680000000</v>
      </c>
      <c r="R98" s="36">
        <v>34000</v>
      </c>
      <c r="S98" s="36"/>
      <c r="T98" s="6" t="s">
        <v>75</v>
      </c>
      <c r="U98" s="6">
        <v>2000000</v>
      </c>
      <c r="V98" s="36">
        <v>680000000</v>
      </c>
      <c r="W98" s="36"/>
      <c r="X98" s="36">
        <v>0</v>
      </c>
      <c r="Y98" s="36"/>
      <c r="Z98" s="36">
        <v>0</v>
      </c>
      <c r="AA98" s="36"/>
      <c r="AB98" s="1"/>
    </row>
    <row r="99" spans="1:28" ht="15" customHeight="1">
      <c r="A99" s="1"/>
      <c r="B99" s="33" t="s">
        <v>0</v>
      </c>
      <c r="C99" s="33"/>
      <c r="D99" s="33"/>
      <c r="E99" s="33"/>
      <c r="F99" s="33" t="s">
        <v>0</v>
      </c>
      <c r="G99" s="33"/>
      <c r="H99" s="33"/>
      <c r="I99" s="33"/>
      <c r="J99" s="33"/>
      <c r="K99" s="33"/>
      <c r="L99" s="33"/>
      <c r="M99" s="5" t="s">
        <v>0</v>
      </c>
      <c r="N99" s="5" t="s">
        <v>0</v>
      </c>
      <c r="O99" s="36" t="s">
        <v>0</v>
      </c>
      <c r="P99" s="36"/>
      <c r="Q99" s="6" t="s">
        <v>0</v>
      </c>
      <c r="R99" s="36" t="s">
        <v>0</v>
      </c>
      <c r="S99" s="36"/>
      <c r="T99" s="6" t="s">
        <v>0</v>
      </c>
      <c r="U99" s="6" t="s">
        <v>0</v>
      </c>
      <c r="V99" s="36" t="s">
        <v>0</v>
      </c>
      <c r="W99" s="36"/>
      <c r="X99" s="36" t="s">
        <v>0</v>
      </c>
      <c r="Y99" s="36"/>
      <c r="Z99" s="36" t="s">
        <v>0</v>
      </c>
      <c r="AA99" s="36"/>
      <c r="AB99" s="1"/>
    </row>
    <row r="100" spans="1:28" ht="21.95" customHeight="1">
      <c r="A100" s="1"/>
      <c r="B100" s="33" t="s">
        <v>119</v>
      </c>
      <c r="C100" s="33"/>
      <c r="D100" s="33"/>
      <c r="E100" s="33"/>
      <c r="F100" s="33" t="s">
        <v>120</v>
      </c>
      <c r="G100" s="33"/>
      <c r="H100" s="33"/>
      <c r="I100" s="33"/>
      <c r="J100" s="33"/>
      <c r="K100" s="33"/>
      <c r="L100" s="33"/>
      <c r="M100" s="5" t="s">
        <v>0</v>
      </c>
      <c r="N100" s="5" t="s">
        <v>0</v>
      </c>
      <c r="O100" s="36" t="s">
        <v>0</v>
      </c>
      <c r="P100" s="36"/>
      <c r="Q100" s="6">
        <v>350000000</v>
      </c>
      <c r="R100" s="36" t="s">
        <v>0</v>
      </c>
      <c r="S100" s="36"/>
      <c r="T100" s="6" t="s">
        <v>0</v>
      </c>
      <c r="U100" s="6" t="s">
        <v>0</v>
      </c>
      <c r="V100" s="36">
        <v>350000000</v>
      </c>
      <c r="W100" s="36"/>
      <c r="X100" s="36">
        <v>0</v>
      </c>
      <c r="Y100" s="36"/>
      <c r="Z100" s="36">
        <v>0</v>
      </c>
      <c r="AA100" s="36"/>
      <c r="AB100" s="1"/>
    </row>
    <row r="101" spans="1:28" ht="15" customHeight="1">
      <c r="A101" s="1"/>
      <c r="B101" s="33" t="s">
        <v>121</v>
      </c>
      <c r="C101" s="33"/>
      <c r="D101" s="33"/>
      <c r="E101" s="33"/>
      <c r="F101" s="33" t="s">
        <v>122</v>
      </c>
      <c r="G101" s="33"/>
      <c r="H101" s="33"/>
      <c r="I101" s="33"/>
      <c r="J101" s="33"/>
      <c r="K101" s="33"/>
      <c r="L101" s="33"/>
      <c r="M101" s="5" t="s">
        <v>0</v>
      </c>
      <c r="N101" s="5" t="s">
        <v>0</v>
      </c>
      <c r="O101" s="36" t="s">
        <v>0</v>
      </c>
      <c r="P101" s="36"/>
      <c r="Q101" s="6">
        <v>350000000</v>
      </c>
      <c r="R101" s="36" t="s">
        <v>0</v>
      </c>
      <c r="S101" s="36"/>
      <c r="T101" s="6" t="s">
        <v>0</v>
      </c>
      <c r="U101" s="6" t="s">
        <v>0</v>
      </c>
      <c r="V101" s="36">
        <v>350000000</v>
      </c>
      <c r="W101" s="36"/>
      <c r="X101" s="36">
        <v>0</v>
      </c>
      <c r="Y101" s="36"/>
      <c r="Z101" s="36">
        <v>0</v>
      </c>
      <c r="AA101" s="36"/>
      <c r="AB101" s="1"/>
    </row>
    <row r="102" spans="1:28" ht="15" customHeight="1">
      <c r="A102" s="1"/>
      <c r="B102" s="33" t="s">
        <v>0</v>
      </c>
      <c r="C102" s="33"/>
      <c r="D102" s="33"/>
      <c r="E102" s="33"/>
      <c r="F102" s="33" t="s">
        <v>123</v>
      </c>
      <c r="G102" s="33"/>
      <c r="H102" s="33"/>
      <c r="I102" s="33"/>
      <c r="J102" s="33"/>
      <c r="K102" s="33"/>
      <c r="L102" s="33"/>
      <c r="M102" s="5">
        <v>1000</v>
      </c>
      <c r="N102" s="5" t="s">
        <v>124</v>
      </c>
      <c r="O102" s="36">
        <v>35000000</v>
      </c>
      <c r="P102" s="36"/>
      <c r="Q102" s="6">
        <v>350000000</v>
      </c>
      <c r="R102" s="36">
        <v>1000</v>
      </c>
      <c r="S102" s="36"/>
      <c r="T102" s="6" t="s">
        <v>124</v>
      </c>
      <c r="U102" s="6">
        <v>35000000</v>
      </c>
      <c r="V102" s="36">
        <v>350000000</v>
      </c>
      <c r="W102" s="36"/>
      <c r="X102" s="36">
        <v>0</v>
      </c>
      <c r="Y102" s="36"/>
      <c r="Z102" s="36">
        <v>0</v>
      </c>
      <c r="AA102" s="36"/>
      <c r="AB102" s="1"/>
    </row>
    <row r="103" spans="1:28" ht="15" customHeight="1">
      <c r="A103" s="1"/>
      <c r="B103" s="33" t="s">
        <v>0</v>
      </c>
      <c r="C103" s="33"/>
      <c r="D103" s="33"/>
      <c r="E103" s="33"/>
      <c r="F103" s="33" t="s">
        <v>0</v>
      </c>
      <c r="G103" s="33"/>
      <c r="H103" s="33"/>
      <c r="I103" s="33"/>
      <c r="J103" s="33"/>
      <c r="K103" s="33"/>
      <c r="L103" s="33"/>
      <c r="M103" s="5" t="s">
        <v>0</v>
      </c>
      <c r="N103" s="5" t="s">
        <v>0</v>
      </c>
      <c r="O103" s="36" t="s">
        <v>0</v>
      </c>
      <c r="P103" s="36"/>
      <c r="Q103" s="6" t="s">
        <v>0</v>
      </c>
      <c r="R103" s="36" t="s">
        <v>0</v>
      </c>
      <c r="S103" s="36"/>
      <c r="T103" s="6" t="s">
        <v>0</v>
      </c>
      <c r="U103" s="6" t="s">
        <v>0</v>
      </c>
      <c r="V103" s="36" t="s">
        <v>0</v>
      </c>
      <c r="W103" s="36"/>
      <c r="X103" s="36" t="s">
        <v>0</v>
      </c>
      <c r="Y103" s="36"/>
      <c r="Z103" s="36" t="s">
        <v>0</v>
      </c>
      <c r="AA103" s="36"/>
      <c r="AB103" s="1"/>
    </row>
    <row r="104" spans="1:28" ht="15" customHeight="1">
      <c r="A104" s="1"/>
      <c r="B104" s="33" t="s">
        <v>125</v>
      </c>
      <c r="C104" s="33"/>
      <c r="D104" s="33"/>
      <c r="E104" s="33"/>
      <c r="F104" s="33" t="s">
        <v>126</v>
      </c>
      <c r="G104" s="33"/>
      <c r="H104" s="33"/>
      <c r="I104" s="33"/>
      <c r="J104" s="33"/>
      <c r="K104" s="33"/>
      <c r="L104" s="33"/>
      <c r="M104" s="5" t="s">
        <v>0</v>
      </c>
      <c r="N104" s="5" t="s">
        <v>0</v>
      </c>
      <c r="O104" s="36" t="s">
        <v>0</v>
      </c>
      <c r="P104" s="36"/>
      <c r="Q104" s="6">
        <v>3194000000</v>
      </c>
      <c r="R104" s="36" t="s">
        <v>0</v>
      </c>
      <c r="S104" s="36"/>
      <c r="T104" s="6" t="s">
        <v>0</v>
      </c>
      <c r="U104" s="6" t="s">
        <v>0</v>
      </c>
      <c r="V104" s="36">
        <v>3194000000</v>
      </c>
      <c r="W104" s="36"/>
      <c r="X104" s="36">
        <v>0</v>
      </c>
      <c r="Y104" s="36"/>
      <c r="Z104" s="36">
        <v>0</v>
      </c>
      <c r="AA104" s="36"/>
      <c r="AB104" s="1"/>
    </row>
    <row r="105" spans="1:28" ht="21.95" customHeight="1">
      <c r="A105" s="1"/>
      <c r="B105" s="33" t="s">
        <v>127</v>
      </c>
      <c r="C105" s="33"/>
      <c r="D105" s="33"/>
      <c r="E105" s="33"/>
      <c r="F105" s="33" t="s">
        <v>128</v>
      </c>
      <c r="G105" s="33"/>
      <c r="H105" s="33"/>
      <c r="I105" s="33"/>
      <c r="J105" s="33"/>
      <c r="K105" s="33"/>
      <c r="L105" s="33"/>
      <c r="M105" s="5" t="s">
        <v>0</v>
      </c>
      <c r="N105" s="5" t="s">
        <v>0</v>
      </c>
      <c r="O105" s="36" t="s">
        <v>0</v>
      </c>
      <c r="P105" s="36"/>
      <c r="Q105" s="6">
        <v>1025000000</v>
      </c>
      <c r="R105" s="36" t="s">
        <v>0</v>
      </c>
      <c r="S105" s="36"/>
      <c r="T105" s="6" t="s">
        <v>0</v>
      </c>
      <c r="U105" s="6" t="s">
        <v>0</v>
      </c>
      <c r="V105" s="36">
        <v>1025000000</v>
      </c>
      <c r="W105" s="36"/>
      <c r="X105" s="36">
        <v>0</v>
      </c>
      <c r="Y105" s="36"/>
      <c r="Z105" s="36">
        <v>0</v>
      </c>
      <c r="AA105" s="36"/>
      <c r="AB105" s="1"/>
    </row>
    <row r="106" spans="1:28" ht="15" customHeight="1">
      <c r="A106" s="1"/>
      <c r="B106" s="33" t="s">
        <v>0</v>
      </c>
      <c r="C106" s="33"/>
      <c r="D106" s="33"/>
      <c r="E106" s="33"/>
      <c r="F106" s="33" t="s">
        <v>129</v>
      </c>
      <c r="G106" s="33"/>
      <c r="H106" s="33"/>
      <c r="I106" s="33"/>
      <c r="J106" s="33"/>
      <c r="K106" s="33"/>
      <c r="L106" s="33"/>
      <c r="M106" s="5">
        <v>10500</v>
      </c>
      <c r="N106" s="5" t="s">
        <v>104</v>
      </c>
      <c r="O106" s="36">
        <v>5000000</v>
      </c>
      <c r="P106" s="36"/>
      <c r="Q106" s="6">
        <v>525000000</v>
      </c>
      <c r="R106" s="36">
        <v>10500</v>
      </c>
      <c r="S106" s="36"/>
      <c r="T106" s="6" t="s">
        <v>104</v>
      </c>
      <c r="U106" s="6">
        <v>5000000</v>
      </c>
      <c r="V106" s="36">
        <v>525000000</v>
      </c>
      <c r="W106" s="36"/>
      <c r="X106" s="36">
        <v>0</v>
      </c>
      <c r="Y106" s="36"/>
      <c r="Z106" s="36">
        <v>0</v>
      </c>
      <c r="AA106" s="36"/>
      <c r="AB106" s="1"/>
    </row>
    <row r="107" spans="1:28" ht="15" customHeight="1">
      <c r="A107" s="1"/>
      <c r="B107" s="33" t="s">
        <v>0</v>
      </c>
      <c r="C107" s="33"/>
      <c r="D107" s="33"/>
      <c r="E107" s="33"/>
      <c r="F107" s="33" t="s">
        <v>130</v>
      </c>
      <c r="G107" s="33"/>
      <c r="H107" s="33"/>
      <c r="I107" s="33"/>
      <c r="J107" s="33"/>
      <c r="K107" s="33"/>
      <c r="L107" s="33"/>
      <c r="M107" s="5">
        <v>100</v>
      </c>
      <c r="N107" s="5" t="s">
        <v>131</v>
      </c>
      <c r="O107" s="36">
        <v>500000000</v>
      </c>
      <c r="P107" s="36"/>
      <c r="Q107" s="6">
        <v>500000000</v>
      </c>
      <c r="R107" s="36">
        <v>100</v>
      </c>
      <c r="S107" s="36"/>
      <c r="T107" s="6" t="s">
        <v>131</v>
      </c>
      <c r="U107" s="6">
        <v>500000000</v>
      </c>
      <c r="V107" s="36">
        <v>500000000</v>
      </c>
      <c r="W107" s="36"/>
      <c r="X107" s="36">
        <v>0</v>
      </c>
      <c r="Y107" s="36"/>
      <c r="Z107" s="36">
        <v>0</v>
      </c>
      <c r="AA107" s="36"/>
      <c r="AB107" s="1"/>
    </row>
    <row r="108" spans="1:28" ht="15" customHeight="1">
      <c r="A108" s="1"/>
      <c r="B108" s="33" t="s">
        <v>0</v>
      </c>
      <c r="C108" s="33"/>
      <c r="D108" s="33"/>
      <c r="E108" s="33"/>
      <c r="F108" s="33" t="s">
        <v>0</v>
      </c>
      <c r="G108" s="33"/>
      <c r="H108" s="33"/>
      <c r="I108" s="33"/>
      <c r="J108" s="33"/>
      <c r="K108" s="33"/>
      <c r="L108" s="33"/>
      <c r="M108" s="5" t="s">
        <v>0</v>
      </c>
      <c r="N108" s="5" t="s">
        <v>0</v>
      </c>
      <c r="O108" s="36" t="s">
        <v>0</v>
      </c>
      <c r="P108" s="36"/>
      <c r="Q108" s="6" t="s">
        <v>0</v>
      </c>
      <c r="R108" s="36" t="s">
        <v>0</v>
      </c>
      <c r="S108" s="36"/>
      <c r="T108" s="6" t="s">
        <v>0</v>
      </c>
      <c r="U108" s="6" t="s">
        <v>0</v>
      </c>
      <c r="V108" s="36" t="s">
        <v>0</v>
      </c>
      <c r="W108" s="36"/>
      <c r="X108" s="36" t="s">
        <v>0</v>
      </c>
      <c r="Y108" s="36"/>
      <c r="Z108" s="36" t="s">
        <v>0</v>
      </c>
      <c r="AA108" s="36"/>
      <c r="AB108" s="1"/>
    </row>
    <row r="109" spans="1:28" ht="21.95" customHeight="1">
      <c r="A109" s="1"/>
      <c r="B109" s="33" t="s">
        <v>132</v>
      </c>
      <c r="C109" s="33"/>
      <c r="D109" s="33"/>
      <c r="E109" s="33"/>
      <c r="F109" s="33" t="s">
        <v>133</v>
      </c>
      <c r="G109" s="33"/>
      <c r="H109" s="33"/>
      <c r="I109" s="33"/>
      <c r="J109" s="33"/>
      <c r="K109" s="33"/>
      <c r="L109" s="33"/>
      <c r="M109" s="5" t="s">
        <v>0</v>
      </c>
      <c r="N109" s="5" t="s">
        <v>0</v>
      </c>
      <c r="O109" s="36" t="s">
        <v>0</v>
      </c>
      <c r="P109" s="36"/>
      <c r="Q109" s="6">
        <v>2169000000</v>
      </c>
      <c r="R109" s="36" t="s">
        <v>0</v>
      </c>
      <c r="S109" s="36"/>
      <c r="T109" s="6" t="s">
        <v>0</v>
      </c>
      <c r="U109" s="6" t="s">
        <v>0</v>
      </c>
      <c r="V109" s="36">
        <v>2169000000</v>
      </c>
      <c r="W109" s="36"/>
      <c r="X109" s="36">
        <v>0</v>
      </c>
      <c r="Y109" s="36"/>
      <c r="Z109" s="36">
        <v>0</v>
      </c>
      <c r="AA109" s="36"/>
      <c r="AB109" s="1"/>
    </row>
    <row r="110" spans="1:28" ht="21.95" customHeight="1">
      <c r="A110" s="1"/>
      <c r="B110" s="33" t="s">
        <v>0</v>
      </c>
      <c r="C110" s="33"/>
      <c r="D110" s="33"/>
      <c r="E110" s="33"/>
      <c r="F110" s="33" t="s">
        <v>134</v>
      </c>
      <c r="G110" s="33"/>
      <c r="H110" s="33"/>
      <c r="I110" s="33"/>
      <c r="J110" s="33"/>
      <c r="K110" s="33"/>
      <c r="L110" s="33"/>
      <c r="M110" s="5">
        <v>32300</v>
      </c>
      <c r="N110" s="5" t="s">
        <v>124</v>
      </c>
      <c r="O110" s="36">
        <v>3000000</v>
      </c>
      <c r="P110" s="36"/>
      <c r="Q110" s="6">
        <v>969000000</v>
      </c>
      <c r="R110" s="36">
        <v>32300</v>
      </c>
      <c r="S110" s="36"/>
      <c r="T110" s="6" t="s">
        <v>124</v>
      </c>
      <c r="U110" s="6">
        <v>3000000</v>
      </c>
      <c r="V110" s="36">
        <v>969000000</v>
      </c>
      <c r="W110" s="36"/>
      <c r="X110" s="36">
        <v>0</v>
      </c>
      <c r="Y110" s="36"/>
      <c r="Z110" s="36">
        <v>0</v>
      </c>
      <c r="AA110" s="36"/>
      <c r="AB110" s="1"/>
    </row>
    <row r="111" spans="1:28" ht="15" customHeight="1">
      <c r="A111" s="1"/>
      <c r="B111" s="33" t="s">
        <v>0</v>
      </c>
      <c r="C111" s="33"/>
      <c r="D111" s="33"/>
      <c r="E111" s="33"/>
      <c r="F111" s="33" t="s">
        <v>135</v>
      </c>
      <c r="G111" s="33"/>
      <c r="H111" s="33"/>
      <c r="I111" s="33"/>
      <c r="J111" s="33"/>
      <c r="K111" s="33"/>
      <c r="L111" s="33"/>
      <c r="M111" s="5">
        <v>30000</v>
      </c>
      <c r="N111" s="5" t="s">
        <v>124</v>
      </c>
      <c r="O111" s="36">
        <v>4000000</v>
      </c>
      <c r="P111" s="36"/>
      <c r="Q111" s="6">
        <v>1200000000</v>
      </c>
      <c r="R111" s="36">
        <v>30000</v>
      </c>
      <c r="S111" s="36"/>
      <c r="T111" s="6" t="s">
        <v>124</v>
      </c>
      <c r="U111" s="6">
        <v>4000000</v>
      </c>
      <c r="V111" s="36">
        <v>1200000000</v>
      </c>
      <c r="W111" s="36"/>
      <c r="X111" s="36">
        <v>0</v>
      </c>
      <c r="Y111" s="36"/>
      <c r="Z111" s="36">
        <v>0</v>
      </c>
      <c r="AA111" s="36"/>
      <c r="AB111" s="1"/>
    </row>
    <row r="112" spans="1:28" ht="15" customHeight="1">
      <c r="A112" s="1"/>
      <c r="B112" s="33" t="s">
        <v>0</v>
      </c>
      <c r="C112" s="33"/>
      <c r="D112" s="33"/>
      <c r="E112" s="33"/>
      <c r="F112" s="33" t="s">
        <v>0</v>
      </c>
      <c r="G112" s="33"/>
      <c r="H112" s="33"/>
      <c r="I112" s="33"/>
      <c r="J112" s="33"/>
      <c r="K112" s="33"/>
      <c r="L112" s="33"/>
      <c r="M112" s="5" t="s">
        <v>0</v>
      </c>
      <c r="N112" s="5" t="s">
        <v>0</v>
      </c>
      <c r="O112" s="36" t="s">
        <v>0</v>
      </c>
      <c r="P112" s="36"/>
      <c r="Q112" s="6" t="s">
        <v>0</v>
      </c>
      <c r="R112" s="36" t="s">
        <v>0</v>
      </c>
      <c r="S112" s="36"/>
      <c r="T112" s="6" t="s">
        <v>0</v>
      </c>
      <c r="U112" s="6" t="s">
        <v>0</v>
      </c>
      <c r="V112" s="36" t="s">
        <v>0</v>
      </c>
      <c r="W112" s="36"/>
      <c r="X112" s="36" t="s">
        <v>0</v>
      </c>
      <c r="Y112" s="36"/>
      <c r="Z112" s="36" t="s">
        <v>0</v>
      </c>
      <c r="AA112" s="36"/>
      <c r="AB112" s="1"/>
    </row>
    <row r="113" spans="1:28" ht="15" customHeight="1">
      <c r="A113" s="1"/>
      <c r="B113" s="33" t="s">
        <v>136</v>
      </c>
      <c r="C113" s="33"/>
      <c r="D113" s="33"/>
      <c r="E113" s="33"/>
      <c r="F113" s="33" t="s">
        <v>137</v>
      </c>
      <c r="G113" s="33"/>
      <c r="H113" s="33"/>
      <c r="I113" s="33"/>
      <c r="J113" s="33"/>
      <c r="K113" s="33"/>
      <c r="L113" s="33"/>
      <c r="M113" s="5" t="s">
        <v>0</v>
      </c>
      <c r="N113" s="5" t="s">
        <v>0</v>
      </c>
      <c r="O113" s="36" t="s">
        <v>0</v>
      </c>
      <c r="P113" s="36"/>
      <c r="Q113" s="6">
        <v>470000000</v>
      </c>
      <c r="R113" s="36" t="s">
        <v>0</v>
      </c>
      <c r="S113" s="36"/>
      <c r="T113" s="6" t="s">
        <v>0</v>
      </c>
      <c r="U113" s="6" t="s">
        <v>0</v>
      </c>
      <c r="V113" s="36">
        <v>470000000</v>
      </c>
      <c r="W113" s="36"/>
      <c r="X113" s="36">
        <v>0</v>
      </c>
      <c r="Y113" s="36"/>
      <c r="Z113" s="36">
        <v>0</v>
      </c>
      <c r="AA113" s="36"/>
      <c r="AB113" s="1"/>
    </row>
    <row r="114" spans="1:28" ht="21.95" customHeight="1">
      <c r="A114" s="1"/>
      <c r="B114" s="33" t="s">
        <v>138</v>
      </c>
      <c r="C114" s="33"/>
      <c r="D114" s="33"/>
      <c r="E114" s="33"/>
      <c r="F114" s="33" t="s">
        <v>139</v>
      </c>
      <c r="G114" s="33"/>
      <c r="H114" s="33"/>
      <c r="I114" s="33"/>
      <c r="J114" s="33"/>
      <c r="K114" s="33"/>
      <c r="L114" s="33"/>
      <c r="M114" s="5" t="s">
        <v>0</v>
      </c>
      <c r="N114" s="5" t="s">
        <v>0</v>
      </c>
      <c r="O114" s="36" t="s">
        <v>0</v>
      </c>
      <c r="P114" s="36"/>
      <c r="Q114" s="6">
        <v>470000000</v>
      </c>
      <c r="R114" s="36" t="s">
        <v>0</v>
      </c>
      <c r="S114" s="36"/>
      <c r="T114" s="6" t="s">
        <v>0</v>
      </c>
      <c r="U114" s="6" t="s">
        <v>0</v>
      </c>
      <c r="V114" s="36">
        <v>470000000</v>
      </c>
      <c r="W114" s="36"/>
      <c r="X114" s="36">
        <v>0</v>
      </c>
      <c r="Y114" s="36"/>
      <c r="Z114" s="36">
        <v>0</v>
      </c>
      <c r="AA114" s="36"/>
      <c r="AB114" s="1"/>
    </row>
    <row r="115" spans="1:28" ht="15" customHeight="1">
      <c r="A115" s="1"/>
      <c r="B115" s="33" t="s">
        <v>0</v>
      </c>
      <c r="C115" s="33"/>
      <c r="D115" s="33"/>
      <c r="E115" s="33"/>
      <c r="F115" s="33" t="s">
        <v>140</v>
      </c>
      <c r="G115" s="33"/>
      <c r="H115" s="33"/>
      <c r="I115" s="33"/>
      <c r="J115" s="33"/>
      <c r="K115" s="33"/>
      <c r="L115" s="33"/>
      <c r="M115" s="5">
        <v>200</v>
      </c>
      <c r="N115" s="5" t="s">
        <v>124</v>
      </c>
      <c r="O115" s="36">
        <v>35000000</v>
      </c>
      <c r="P115" s="36"/>
      <c r="Q115" s="6">
        <v>70000000</v>
      </c>
      <c r="R115" s="36">
        <v>200</v>
      </c>
      <c r="S115" s="36"/>
      <c r="T115" s="6" t="s">
        <v>124</v>
      </c>
      <c r="U115" s="6">
        <v>35000000</v>
      </c>
      <c r="V115" s="36">
        <v>70000000</v>
      </c>
      <c r="W115" s="36"/>
      <c r="X115" s="36">
        <v>0</v>
      </c>
      <c r="Y115" s="36"/>
      <c r="Z115" s="36">
        <v>0</v>
      </c>
      <c r="AA115" s="36"/>
      <c r="AB115" s="1"/>
    </row>
    <row r="116" spans="1:28" ht="21.95" customHeight="1">
      <c r="A116" s="1"/>
      <c r="B116" s="33" t="s">
        <v>0</v>
      </c>
      <c r="C116" s="33"/>
      <c r="D116" s="33"/>
      <c r="E116" s="33"/>
      <c r="F116" s="33" t="s">
        <v>141</v>
      </c>
      <c r="G116" s="33"/>
      <c r="H116" s="33"/>
      <c r="I116" s="33"/>
      <c r="J116" s="33"/>
      <c r="K116" s="33"/>
      <c r="L116" s="33"/>
      <c r="M116" s="5">
        <v>800</v>
      </c>
      <c r="N116" s="5" t="s">
        <v>142</v>
      </c>
      <c r="O116" s="36">
        <v>50000000</v>
      </c>
      <c r="P116" s="36"/>
      <c r="Q116" s="6">
        <v>400000000</v>
      </c>
      <c r="R116" s="36">
        <v>800</v>
      </c>
      <c r="S116" s="36"/>
      <c r="T116" s="6" t="s">
        <v>142</v>
      </c>
      <c r="U116" s="6">
        <v>50000000</v>
      </c>
      <c r="V116" s="36">
        <v>400000000</v>
      </c>
      <c r="W116" s="36"/>
      <c r="X116" s="36">
        <v>0</v>
      </c>
      <c r="Y116" s="36"/>
      <c r="Z116" s="36">
        <v>0</v>
      </c>
      <c r="AA116" s="36"/>
      <c r="AB116" s="1"/>
    </row>
    <row r="117" spans="1:28" ht="15" customHeight="1">
      <c r="A117" s="1"/>
      <c r="B117" s="33" t="s">
        <v>0</v>
      </c>
      <c r="C117" s="33"/>
      <c r="D117" s="33"/>
      <c r="E117" s="33"/>
      <c r="F117" s="33" t="s">
        <v>0</v>
      </c>
      <c r="G117" s="33"/>
      <c r="H117" s="33"/>
      <c r="I117" s="33"/>
      <c r="J117" s="33"/>
      <c r="K117" s="33"/>
      <c r="L117" s="33"/>
      <c r="M117" s="5" t="s">
        <v>0</v>
      </c>
      <c r="N117" s="5" t="s">
        <v>0</v>
      </c>
      <c r="O117" s="36" t="s">
        <v>0</v>
      </c>
      <c r="P117" s="36"/>
      <c r="Q117" s="6" t="s">
        <v>0</v>
      </c>
      <c r="R117" s="36" t="s">
        <v>0</v>
      </c>
      <c r="S117" s="36"/>
      <c r="T117" s="6" t="s">
        <v>0</v>
      </c>
      <c r="U117" s="6" t="s">
        <v>0</v>
      </c>
      <c r="V117" s="36" t="s">
        <v>0</v>
      </c>
      <c r="W117" s="36"/>
      <c r="X117" s="36" t="s">
        <v>0</v>
      </c>
      <c r="Y117" s="36"/>
      <c r="Z117" s="36" t="s">
        <v>0</v>
      </c>
      <c r="AA117" s="36"/>
      <c r="AB117" s="1"/>
    </row>
    <row r="118" spans="1:28" ht="15" customHeight="1">
      <c r="A118" s="1"/>
      <c r="B118" s="33" t="s">
        <v>0</v>
      </c>
      <c r="C118" s="33"/>
      <c r="D118" s="33"/>
      <c r="E118" s="33"/>
      <c r="F118" s="33" t="s">
        <v>0</v>
      </c>
      <c r="G118" s="33"/>
      <c r="H118" s="33"/>
      <c r="I118" s="33"/>
      <c r="J118" s="33"/>
      <c r="K118" s="33"/>
      <c r="L118" s="33"/>
      <c r="M118" s="5" t="s">
        <v>0</v>
      </c>
      <c r="N118" s="5" t="s">
        <v>0</v>
      </c>
      <c r="O118" s="36" t="s">
        <v>143</v>
      </c>
      <c r="P118" s="36"/>
      <c r="Q118" s="6">
        <v>20460700000</v>
      </c>
      <c r="R118" s="36" t="s">
        <v>0</v>
      </c>
      <c r="S118" s="36"/>
      <c r="T118" s="6" t="s">
        <v>0</v>
      </c>
      <c r="U118" s="6" t="s">
        <v>0</v>
      </c>
      <c r="V118" s="36">
        <v>20460700000</v>
      </c>
      <c r="W118" s="36"/>
      <c r="X118" s="36">
        <v>0</v>
      </c>
      <c r="Y118" s="36"/>
      <c r="Z118" s="36">
        <v>0</v>
      </c>
      <c r="AA118" s="36"/>
      <c r="AB118" s="1"/>
    </row>
    <row r="119" spans="1:28" ht="14.1" customHeight="1">
      <c r="A119" s="1"/>
      <c r="B119" s="38" t="s">
        <v>0</v>
      </c>
      <c r="C119" s="18" t="s"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39" t="s">
        <v>0</v>
      </c>
      <c r="AB119" s="1"/>
    </row>
    <row r="120" spans="1:28" ht="0.95" customHeight="1">
      <c r="A120" s="1"/>
      <c r="B120" s="3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9"/>
      <c r="AB120" s="1"/>
    </row>
    <row r="121" spans="1:28" ht="15" customHeight="1">
      <c r="A121" s="1"/>
      <c r="B121" s="3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0" t="s">
        <v>144</v>
      </c>
      <c r="V121" s="40"/>
      <c r="W121" s="40"/>
      <c r="X121" s="40"/>
      <c r="Y121" s="40"/>
      <c r="Z121" s="40"/>
      <c r="AA121" s="39"/>
      <c r="AB121" s="1"/>
    </row>
    <row r="122" spans="1:28" ht="33" customHeight="1">
      <c r="A122" s="1"/>
      <c r="B122" s="3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1" t="s">
        <v>145</v>
      </c>
      <c r="V122" s="41"/>
      <c r="W122" s="41"/>
      <c r="X122" s="41"/>
      <c r="Y122" s="41"/>
      <c r="Z122" s="41"/>
      <c r="AA122" s="39"/>
      <c r="AB122" s="1"/>
    </row>
    <row r="123" spans="1:28" ht="15" customHeight="1">
      <c r="A123" s="1"/>
      <c r="B123" s="3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1" t="s">
        <v>146</v>
      </c>
      <c r="V123" s="41"/>
      <c r="W123" s="41"/>
      <c r="X123" s="41"/>
      <c r="Y123" s="41"/>
      <c r="Z123" s="41"/>
      <c r="AA123" s="39"/>
      <c r="AB123" s="1"/>
    </row>
    <row r="124" spans="1:28" ht="48" customHeight="1">
      <c r="A124" s="1"/>
      <c r="B124" s="3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9"/>
      <c r="AB124" s="1"/>
    </row>
    <row r="125" spans="1:28" ht="15" customHeight="1">
      <c r="A125" s="1"/>
      <c r="B125" s="3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2" t="s">
        <v>147</v>
      </c>
      <c r="V125" s="42"/>
      <c r="W125" s="42"/>
      <c r="X125" s="42"/>
      <c r="Y125" s="42"/>
      <c r="Z125" s="42"/>
      <c r="AA125" s="39"/>
      <c r="AB125" s="1"/>
    </row>
    <row r="126" spans="1:28" ht="2.1" customHeight="1">
      <c r="A126" s="1"/>
      <c r="B126" s="3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9"/>
      <c r="AB126" s="1"/>
    </row>
    <row r="127" spans="1:28" ht="15" customHeight="1">
      <c r="A127" s="1"/>
      <c r="B127" s="3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3" t="s">
        <v>148</v>
      </c>
      <c r="V127" s="43"/>
      <c r="W127" s="43"/>
      <c r="X127" s="43"/>
      <c r="Y127" s="43"/>
      <c r="Z127" s="43"/>
      <c r="AA127" s="39"/>
      <c r="AB127" s="1"/>
    </row>
    <row r="128" spans="1:28" ht="3" customHeight="1">
      <c r="A128" s="1"/>
      <c r="B128" s="3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9"/>
      <c r="AB128" s="1"/>
    </row>
    <row r="129" spans="1:28" ht="14.1" customHeight="1">
      <c r="A129" s="1"/>
      <c r="B129" s="38"/>
      <c r="C129" s="44" t="s">
        <v>0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39"/>
      <c r="AB129" s="1"/>
    </row>
    <row r="130" spans="1:28" ht="20.100000000000001" customHeight="1">
      <c r="A130" s="1"/>
      <c r="B130" s="24" t="s">
        <v>149</v>
      </c>
      <c r="C130" s="24"/>
      <c r="D130" s="24"/>
      <c r="E130" s="24"/>
      <c r="F130" s="24"/>
      <c r="G130" s="24"/>
      <c r="H130" s="24"/>
      <c r="I130" s="24"/>
      <c r="J130" s="24"/>
      <c r="K130" s="2" t="s">
        <v>6</v>
      </c>
      <c r="L130" s="26" t="s">
        <v>0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1"/>
    </row>
    <row r="131" spans="1:28" ht="20.100000000000001" customHeight="1">
      <c r="A131" s="1"/>
      <c r="B131" s="24" t="s">
        <v>150</v>
      </c>
      <c r="C131" s="24"/>
      <c r="D131" s="24"/>
      <c r="E131" s="24"/>
      <c r="F131" s="24"/>
      <c r="G131" s="24"/>
      <c r="H131" s="24"/>
      <c r="I131" s="24"/>
      <c r="J131" s="24"/>
      <c r="K131" s="2" t="s">
        <v>6</v>
      </c>
      <c r="L131" s="26" t="s">
        <v>0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1"/>
    </row>
    <row r="132" spans="1:28" ht="20.100000000000001" customHeight="1">
      <c r="A132" s="1"/>
      <c r="B132" s="28" t="s">
        <v>151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1"/>
    </row>
    <row r="133" spans="1:28" ht="15" customHeight="1">
      <c r="A133" s="1"/>
      <c r="B133" s="45" t="s">
        <v>152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1"/>
    </row>
    <row r="134" spans="1:28" ht="20.100000000000001" customHeight="1">
      <c r="A134" s="1"/>
      <c r="B134" s="20" t="s">
        <v>153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1"/>
    </row>
    <row r="135" spans="1:28" ht="20.100000000000001" customHeight="1">
      <c r="A135" s="1"/>
      <c r="B135" s="20" t="s">
        <v>154</v>
      </c>
      <c r="C135" s="20"/>
      <c r="D135" s="20" t="s">
        <v>155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 t="s">
        <v>156</v>
      </c>
      <c r="Q135" s="20"/>
      <c r="R135" s="20"/>
      <c r="S135" s="20" t="s">
        <v>157</v>
      </c>
      <c r="T135" s="20"/>
      <c r="U135" s="20"/>
      <c r="V135" s="20"/>
      <c r="W135" s="20" t="s">
        <v>158</v>
      </c>
      <c r="X135" s="20"/>
      <c r="Y135" s="20"/>
      <c r="Z135" s="20"/>
      <c r="AA135" s="20"/>
      <c r="AB135" s="1"/>
    </row>
    <row r="136" spans="1:28" ht="15" customHeight="1">
      <c r="A136" s="1"/>
      <c r="B136" s="46" t="s">
        <v>43</v>
      </c>
      <c r="C136" s="46"/>
      <c r="D136" s="45" t="s">
        <v>0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 t="s">
        <v>0</v>
      </c>
      <c r="Q136" s="45"/>
      <c r="R136" s="45"/>
      <c r="S136" s="45" t="s">
        <v>0</v>
      </c>
      <c r="T136" s="45"/>
      <c r="U136" s="45"/>
      <c r="V136" s="45"/>
      <c r="W136" s="45" t="s">
        <v>0</v>
      </c>
      <c r="X136" s="45"/>
      <c r="Y136" s="45"/>
      <c r="Z136" s="45"/>
      <c r="AA136" s="45"/>
      <c r="AB136" s="1"/>
    </row>
    <row r="137" spans="1:28" ht="107.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>
      <c r="A138" s="1"/>
      <c r="B138" s="40" t="s">
        <v>45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1"/>
    </row>
    <row r="139" spans="1:28" ht="39.950000000000003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</sheetData>
  <mergeCells count="549">
    <mergeCell ref="J42:Q42"/>
    <mergeCell ref="R40:AA40"/>
    <mergeCell ref="R42:AA42"/>
    <mergeCell ref="K27:Q27"/>
    <mergeCell ref="R27:AA27"/>
    <mergeCell ref="B136:C136"/>
    <mergeCell ref="D136:O136"/>
    <mergeCell ref="P136:R136"/>
    <mergeCell ref="S136:V136"/>
    <mergeCell ref="W136:AA136"/>
    <mergeCell ref="B138:AA138"/>
    <mergeCell ref="B134:AA134"/>
    <mergeCell ref="B135:C135"/>
    <mergeCell ref="D135:O135"/>
    <mergeCell ref="P135:R135"/>
    <mergeCell ref="S135:V135"/>
    <mergeCell ref="W135:AA135"/>
    <mergeCell ref="B130:J130"/>
    <mergeCell ref="L130:AA130"/>
    <mergeCell ref="B131:J131"/>
    <mergeCell ref="L131:AA131"/>
    <mergeCell ref="B132:AA132"/>
    <mergeCell ref="B133:AA133"/>
    <mergeCell ref="B119:B129"/>
    <mergeCell ref="C119:Z119"/>
    <mergeCell ref="AA119:AA129"/>
    <mergeCell ref="U121:Z121"/>
    <mergeCell ref="U122:Z122"/>
    <mergeCell ref="U123:Z123"/>
    <mergeCell ref="U125:Z125"/>
    <mergeCell ref="U127:Z127"/>
    <mergeCell ref="C129:Z129"/>
    <mergeCell ref="Z117:AA117"/>
    <mergeCell ref="B118:E118"/>
    <mergeCell ref="F118:L118"/>
    <mergeCell ref="O118:P118"/>
    <mergeCell ref="R118:S118"/>
    <mergeCell ref="V118:W118"/>
    <mergeCell ref="X118:Y118"/>
    <mergeCell ref="Z118:AA118"/>
    <mergeCell ref="B117:E117"/>
    <mergeCell ref="F117:L117"/>
    <mergeCell ref="O117:P117"/>
    <mergeCell ref="R117:S117"/>
    <mergeCell ref="V117:W117"/>
    <mergeCell ref="X117:Y117"/>
    <mergeCell ref="Z115:AA115"/>
    <mergeCell ref="B116:E116"/>
    <mergeCell ref="F116:L116"/>
    <mergeCell ref="O116:P116"/>
    <mergeCell ref="R116:S116"/>
    <mergeCell ref="V116:W116"/>
    <mergeCell ref="X116:Y116"/>
    <mergeCell ref="Z116:AA116"/>
    <mergeCell ref="B115:E115"/>
    <mergeCell ref="F115:L115"/>
    <mergeCell ref="O115:P115"/>
    <mergeCell ref="R115:S115"/>
    <mergeCell ref="V115:W115"/>
    <mergeCell ref="X115:Y115"/>
    <mergeCell ref="Z113:AA113"/>
    <mergeCell ref="B114:E114"/>
    <mergeCell ref="F114:L114"/>
    <mergeCell ref="O114:P114"/>
    <mergeCell ref="R114:S114"/>
    <mergeCell ref="V114:W114"/>
    <mergeCell ref="X114:Y114"/>
    <mergeCell ref="Z114:AA114"/>
    <mergeCell ref="B113:E113"/>
    <mergeCell ref="F113:L113"/>
    <mergeCell ref="O113:P113"/>
    <mergeCell ref="R113:S113"/>
    <mergeCell ref="V113:W113"/>
    <mergeCell ref="X113:Y113"/>
    <mergeCell ref="Z111:AA111"/>
    <mergeCell ref="B112:E112"/>
    <mergeCell ref="F112:L112"/>
    <mergeCell ref="O112:P112"/>
    <mergeCell ref="R112:S112"/>
    <mergeCell ref="V112:W112"/>
    <mergeCell ref="X112:Y112"/>
    <mergeCell ref="Z112:AA112"/>
    <mergeCell ref="B111:E111"/>
    <mergeCell ref="F111:L111"/>
    <mergeCell ref="O111:P111"/>
    <mergeCell ref="R111:S111"/>
    <mergeCell ref="V111:W111"/>
    <mergeCell ref="X111:Y111"/>
    <mergeCell ref="Z109:AA109"/>
    <mergeCell ref="B110:E110"/>
    <mergeCell ref="F110:L110"/>
    <mergeCell ref="O110:P110"/>
    <mergeCell ref="R110:S110"/>
    <mergeCell ref="V110:W110"/>
    <mergeCell ref="X110:Y110"/>
    <mergeCell ref="Z110:AA110"/>
    <mergeCell ref="B109:E109"/>
    <mergeCell ref="F109:L109"/>
    <mergeCell ref="O109:P109"/>
    <mergeCell ref="R109:S109"/>
    <mergeCell ref="V109:W109"/>
    <mergeCell ref="X109:Y109"/>
    <mergeCell ref="Z107:AA107"/>
    <mergeCell ref="B108:E108"/>
    <mergeCell ref="F108:L108"/>
    <mergeCell ref="O108:P108"/>
    <mergeCell ref="R108:S108"/>
    <mergeCell ref="V108:W108"/>
    <mergeCell ref="X108:Y108"/>
    <mergeCell ref="Z108:AA108"/>
    <mergeCell ref="B107:E107"/>
    <mergeCell ref="F107:L107"/>
    <mergeCell ref="O107:P107"/>
    <mergeCell ref="R107:S107"/>
    <mergeCell ref="V107:W107"/>
    <mergeCell ref="X107:Y107"/>
    <mergeCell ref="Z105:AA105"/>
    <mergeCell ref="B106:E106"/>
    <mergeCell ref="F106:L106"/>
    <mergeCell ref="O106:P106"/>
    <mergeCell ref="R106:S106"/>
    <mergeCell ref="V106:W106"/>
    <mergeCell ref="X106:Y106"/>
    <mergeCell ref="Z106:AA106"/>
    <mergeCell ref="B105:E105"/>
    <mergeCell ref="F105:L105"/>
    <mergeCell ref="O105:P105"/>
    <mergeCell ref="R105:S105"/>
    <mergeCell ref="V105:W105"/>
    <mergeCell ref="X105:Y105"/>
    <mergeCell ref="B104:E104"/>
    <mergeCell ref="F104:L104"/>
    <mergeCell ref="O104:P104"/>
    <mergeCell ref="R104:S104"/>
    <mergeCell ref="V104:W104"/>
    <mergeCell ref="X104:Y104"/>
    <mergeCell ref="Z104:AA104"/>
    <mergeCell ref="Z103:AA103"/>
    <mergeCell ref="B103:E103"/>
    <mergeCell ref="F103:L103"/>
    <mergeCell ref="O103:P103"/>
    <mergeCell ref="R103:S103"/>
    <mergeCell ref="V103:W103"/>
    <mergeCell ref="X103:Y103"/>
    <mergeCell ref="Z101:AA101"/>
    <mergeCell ref="B102:E102"/>
    <mergeCell ref="F102:L102"/>
    <mergeCell ref="O102:P102"/>
    <mergeCell ref="R102:S102"/>
    <mergeCell ref="V102:W102"/>
    <mergeCell ref="X102:Y102"/>
    <mergeCell ref="Z102:AA102"/>
    <mergeCell ref="B101:E101"/>
    <mergeCell ref="F101:L101"/>
    <mergeCell ref="O101:P101"/>
    <mergeCell ref="R101:S101"/>
    <mergeCell ref="V101:W101"/>
    <mergeCell ref="X101:Y101"/>
    <mergeCell ref="Z99:AA99"/>
    <mergeCell ref="B100:E100"/>
    <mergeCell ref="F100:L100"/>
    <mergeCell ref="O100:P100"/>
    <mergeCell ref="R100:S100"/>
    <mergeCell ref="V100:W100"/>
    <mergeCell ref="X100:Y100"/>
    <mergeCell ref="Z100:AA100"/>
    <mergeCell ref="B99:E99"/>
    <mergeCell ref="F99:L99"/>
    <mergeCell ref="O99:P99"/>
    <mergeCell ref="R99:S99"/>
    <mergeCell ref="V99:W99"/>
    <mergeCell ref="X99:Y99"/>
    <mergeCell ref="Z97:AA97"/>
    <mergeCell ref="B98:E98"/>
    <mergeCell ref="F98:L98"/>
    <mergeCell ref="O98:P98"/>
    <mergeCell ref="R98:S98"/>
    <mergeCell ref="V98:W98"/>
    <mergeCell ref="X98:Y98"/>
    <mergeCell ref="Z98:AA98"/>
    <mergeCell ref="B97:E97"/>
    <mergeCell ref="F97:L97"/>
    <mergeCell ref="O97:P97"/>
    <mergeCell ref="R97:S97"/>
    <mergeCell ref="V97:W97"/>
    <mergeCell ref="X97:Y97"/>
    <mergeCell ref="Z95:AA95"/>
    <mergeCell ref="B96:E96"/>
    <mergeCell ref="F96:L96"/>
    <mergeCell ref="O96:P96"/>
    <mergeCell ref="R96:S96"/>
    <mergeCell ref="V96:W96"/>
    <mergeCell ref="X96:Y96"/>
    <mergeCell ref="Z96:AA96"/>
    <mergeCell ref="B95:E95"/>
    <mergeCell ref="F95:L95"/>
    <mergeCell ref="O95:P95"/>
    <mergeCell ref="R95:S95"/>
    <mergeCell ref="V95:W95"/>
    <mergeCell ref="X95:Y95"/>
    <mergeCell ref="Z93:AA93"/>
    <mergeCell ref="B94:E94"/>
    <mergeCell ref="F94:L94"/>
    <mergeCell ref="O94:P94"/>
    <mergeCell ref="R94:S94"/>
    <mergeCell ref="V94:W94"/>
    <mergeCell ref="X94:Y94"/>
    <mergeCell ref="Z94:AA94"/>
    <mergeCell ref="B93:E93"/>
    <mergeCell ref="F93:L93"/>
    <mergeCell ref="O93:P93"/>
    <mergeCell ref="R93:S93"/>
    <mergeCell ref="V93:W93"/>
    <mergeCell ref="X93:Y93"/>
    <mergeCell ref="Z91:AA91"/>
    <mergeCell ref="B92:E92"/>
    <mergeCell ref="F92:L92"/>
    <mergeCell ref="O92:P92"/>
    <mergeCell ref="R92:S92"/>
    <mergeCell ref="V92:W92"/>
    <mergeCell ref="X92:Y92"/>
    <mergeCell ref="Z92:AA92"/>
    <mergeCell ref="B91:E91"/>
    <mergeCell ref="F91:L91"/>
    <mergeCell ref="O91:P91"/>
    <mergeCell ref="R91:S91"/>
    <mergeCell ref="V91:W91"/>
    <mergeCell ref="X91:Y91"/>
    <mergeCell ref="Z89:AA89"/>
    <mergeCell ref="B90:E90"/>
    <mergeCell ref="F90:L90"/>
    <mergeCell ref="O90:P90"/>
    <mergeCell ref="R90:S90"/>
    <mergeCell ref="V90:W90"/>
    <mergeCell ref="X90:Y90"/>
    <mergeCell ref="Z90:AA90"/>
    <mergeCell ref="B89:E89"/>
    <mergeCell ref="F89:L89"/>
    <mergeCell ref="O89:P89"/>
    <mergeCell ref="R89:S89"/>
    <mergeCell ref="V89:W89"/>
    <mergeCell ref="X89:Y89"/>
    <mergeCell ref="Z87:AA87"/>
    <mergeCell ref="B88:E88"/>
    <mergeCell ref="F88:L88"/>
    <mergeCell ref="O88:P88"/>
    <mergeCell ref="R88:S88"/>
    <mergeCell ref="V88:W88"/>
    <mergeCell ref="X88:Y88"/>
    <mergeCell ref="Z88:AA88"/>
    <mergeCell ref="B87:E87"/>
    <mergeCell ref="F87:L87"/>
    <mergeCell ref="O87:P87"/>
    <mergeCell ref="R87:S87"/>
    <mergeCell ref="V87:W87"/>
    <mergeCell ref="X87:Y87"/>
    <mergeCell ref="Z85:AA85"/>
    <mergeCell ref="B86:E86"/>
    <mergeCell ref="F86:L86"/>
    <mergeCell ref="O86:P86"/>
    <mergeCell ref="R86:S86"/>
    <mergeCell ref="V86:W86"/>
    <mergeCell ref="X86:Y86"/>
    <mergeCell ref="Z86:AA86"/>
    <mergeCell ref="B85:E85"/>
    <mergeCell ref="F85:L85"/>
    <mergeCell ref="O85:P85"/>
    <mergeCell ref="R85:S85"/>
    <mergeCell ref="V85:W85"/>
    <mergeCell ref="X85:Y85"/>
    <mergeCell ref="Z83:AA83"/>
    <mergeCell ref="B84:E84"/>
    <mergeCell ref="F84:L84"/>
    <mergeCell ref="O84:P84"/>
    <mergeCell ref="R84:S84"/>
    <mergeCell ref="V84:W84"/>
    <mergeCell ref="X84:Y84"/>
    <mergeCell ref="Z84:AA84"/>
    <mergeCell ref="B83:E83"/>
    <mergeCell ref="F83:L83"/>
    <mergeCell ref="O83:P83"/>
    <mergeCell ref="R83:S83"/>
    <mergeCell ref="V83:W83"/>
    <mergeCell ref="X83:Y83"/>
    <mergeCell ref="Z81:AA81"/>
    <mergeCell ref="B82:E82"/>
    <mergeCell ref="F82:L82"/>
    <mergeCell ref="O82:P82"/>
    <mergeCell ref="R82:S82"/>
    <mergeCell ref="V82:W82"/>
    <mergeCell ref="X82:Y82"/>
    <mergeCell ref="Z82:AA82"/>
    <mergeCell ref="B81:E81"/>
    <mergeCell ref="F81:L81"/>
    <mergeCell ref="O81:P81"/>
    <mergeCell ref="R81:S81"/>
    <mergeCell ref="V81:W81"/>
    <mergeCell ref="X81:Y81"/>
    <mergeCell ref="Z79:AA79"/>
    <mergeCell ref="B80:E80"/>
    <mergeCell ref="F80:L80"/>
    <mergeCell ref="O80:P80"/>
    <mergeCell ref="R80:S80"/>
    <mergeCell ref="V80:W80"/>
    <mergeCell ref="X80:Y80"/>
    <mergeCell ref="Z80:AA80"/>
    <mergeCell ref="B79:E79"/>
    <mergeCell ref="F79:L79"/>
    <mergeCell ref="O79:P79"/>
    <mergeCell ref="R79:S79"/>
    <mergeCell ref="V79:W79"/>
    <mergeCell ref="X79:Y79"/>
    <mergeCell ref="Z77:AA77"/>
    <mergeCell ref="B78:E78"/>
    <mergeCell ref="F78:L78"/>
    <mergeCell ref="O78:P78"/>
    <mergeCell ref="R78:S78"/>
    <mergeCell ref="V78:W78"/>
    <mergeCell ref="X78:Y78"/>
    <mergeCell ref="Z78:AA78"/>
    <mergeCell ref="B77:E77"/>
    <mergeCell ref="F77:L77"/>
    <mergeCell ref="O77:P77"/>
    <mergeCell ref="R77:S77"/>
    <mergeCell ref="V77:W77"/>
    <mergeCell ref="X77:Y77"/>
    <mergeCell ref="Z75:AA75"/>
    <mergeCell ref="B76:E76"/>
    <mergeCell ref="F76:L76"/>
    <mergeCell ref="O76:P76"/>
    <mergeCell ref="R76:S76"/>
    <mergeCell ref="V76:W76"/>
    <mergeCell ref="X76:Y76"/>
    <mergeCell ref="Z76:AA76"/>
    <mergeCell ref="B75:E75"/>
    <mergeCell ref="F75:L75"/>
    <mergeCell ref="O75:P75"/>
    <mergeCell ref="R75:S75"/>
    <mergeCell ref="V75:W75"/>
    <mergeCell ref="X75:Y75"/>
    <mergeCell ref="Z73:AA73"/>
    <mergeCell ref="B74:E74"/>
    <mergeCell ref="F74:L74"/>
    <mergeCell ref="O74:P74"/>
    <mergeCell ref="R74:S74"/>
    <mergeCell ref="V74:W74"/>
    <mergeCell ref="X74:Y74"/>
    <mergeCell ref="Z74:AA74"/>
    <mergeCell ref="B73:E73"/>
    <mergeCell ref="F73:L73"/>
    <mergeCell ref="O73:P73"/>
    <mergeCell ref="R73:S73"/>
    <mergeCell ref="V73:W73"/>
    <mergeCell ref="X73:Y73"/>
    <mergeCell ref="Z71:AA71"/>
    <mergeCell ref="B72:E72"/>
    <mergeCell ref="F72:L72"/>
    <mergeCell ref="O72:P72"/>
    <mergeCell ref="R72:S72"/>
    <mergeCell ref="V72:W72"/>
    <mergeCell ref="X72:Y72"/>
    <mergeCell ref="Z72:AA72"/>
    <mergeCell ref="B71:E71"/>
    <mergeCell ref="F71:L71"/>
    <mergeCell ref="O71:P71"/>
    <mergeCell ref="R71:S71"/>
    <mergeCell ref="V71:W71"/>
    <mergeCell ref="X71:Y71"/>
    <mergeCell ref="Z69:AA69"/>
    <mergeCell ref="B70:E70"/>
    <mergeCell ref="F70:L70"/>
    <mergeCell ref="O70:P70"/>
    <mergeCell ref="R70:S70"/>
    <mergeCell ref="V70:W70"/>
    <mergeCell ref="X70:Y70"/>
    <mergeCell ref="Z70:AA70"/>
    <mergeCell ref="B69:E69"/>
    <mergeCell ref="F69:L69"/>
    <mergeCell ref="O69:P69"/>
    <mergeCell ref="R69:S69"/>
    <mergeCell ref="V69:W69"/>
    <mergeCell ref="X69:Y69"/>
    <mergeCell ref="Z67:AA67"/>
    <mergeCell ref="B68:E68"/>
    <mergeCell ref="F68:L68"/>
    <mergeCell ref="O68:P68"/>
    <mergeCell ref="R68:S68"/>
    <mergeCell ref="V68:W68"/>
    <mergeCell ref="X68:Y68"/>
    <mergeCell ref="Z68:AA68"/>
    <mergeCell ref="B67:E67"/>
    <mergeCell ref="F67:L67"/>
    <mergeCell ref="O67:P67"/>
    <mergeCell ref="R67:S67"/>
    <mergeCell ref="V67:W67"/>
    <mergeCell ref="X67:Y67"/>
    <mergeCell ref="Z65:AA65"/>
    <mergeCell ref="B66:E66"/>
    <mergeCell ref="F66:L66"/>
    <mergeCell ref="O66:P66"/>
    <mergeCell ref="R66:S66"/>
    <mergeCell ref="V66:W66"/>
    <mergeCell ref="X66:Y66"/>
    <mergeCell ref="Z66:AA66"/>
    <mergeCell ref="B65:E65"/>
    <mergeCell ref="F65:L65"/>
    <mergeCell ref="O65:P65"/>
    <mergeCell ref="R65:S65"/>
    <mergeCell ref="V65:W65"/>
    <mergeCell ref="X65:Y65"/>
    <mergeCell ref="Z63:AA63"/>
    <mergeCell ref="B64:E64"/>
    <mergeCell ref="F64:L64"/>
    <mergeCell ref="O64:P64"/>
    <mergeCell ref="R64:S64"/>
    <mergeCell ref="V64:W64"/>
    <mergeCell ref="B63:E63"/>
    <mergeCell ref="F63:L63"/>
    <mergeCell ref="O63:P63"/>
    <mergeCell ref="R63:S63"/>
    <mergeCell ref="V63:W63"/>
    <mergeCell ref="X63:Y63"/>
    <mergeCell ref="O62:P62"/>
    <mergeCell ref="R62:S62"/>
    <mergeCell ref="V62:W62"/>
    <mergeCell ref="X62:Y62"/>
    <mergeCell ref="X64:Y64"/>
    <mergeCell ref="Z64:AA64"/>
    <mergeCell ref="Z62:AA62"/>
    <mergeCell ref="Z61:AA61"/>
    <mergeCell ref="B61:E61"/>
    <mergeCell ref="F61:L61"/>
    <mergeCell ref="O61:P61"/>
    <mergeCell ref="R61:S61"/>
    <mergeCell ref="V61:W61"/>
    <mergeCell ref="X61:Y61"/>
    <mergeCell ref="B62:E62"/>
    <mergeCell ref="F62:L62"/>
    <mergeCell ref="Z59:AA59"/>
    <mergeCell ref="B60:E60"/>
    <mergeCell ref="F60:L60"/>
    <mergeCell ref="O60:P60"/>
    <mergeCell ref="R60:S60"/>
    <mergeCell ref="V60:W60"/>
    <mergeCell ref="X60:Y60"/>
    <mergeCell ref="Z60:AA60"/>
    <mergeCell ref="B59:E59"/>
    <mergeCell ref="F59:L59"/>
    <mergeCell ref="O59:P59"/>
    <mergeCell ref="R59:S59"/>
    <mergeCell ref="V59:W59"/>
    <mergeCell ref="X59:Y59"/>
    <mergeCell ref="Z57:AA57"/>
    <mergeCell ref="B58:E58"/>
    <mergeCell ref="F58:L58"/>
    <mergeCell ref="O58:P58"/>
    <mergeCell ref="R58:S58"/>
    <mergeCell ref="V58:W58"/>
    <mergeCell ref="X58:Y58"/>
    <mergeCell ref="Z58:AA58"/>
    <mergeCell ref="B57:E57"/>
    <mergeCell ref="F57:L57"/>
    <mergeCell ref="O57:P57"/>
    <mergeCell ref="R57:S57"/>
    <mergeCell ref="V57:W57"/>
    <mergeCell ref="X57:Y57"/>
    <mergeCell ref="Z55:AA55"/>
    <mergeCell ref="B56:E56"/>
    <mergeCell ref="F56:L56"/>
    <mergeCell ref="O56:P56"/>
    <mergeCell ref="R56:S56"/>
    <mergeCell ref="V56:W56"/>
    <mergeCell ref="X56:Y56"/>
    <mergeCell ref="Z56:AA56"/>
    <mergeCell ref="B55:E55"/>
    <mergeCell ref="F55:L55"/>
    <mergeCell ref="O55:P55"/>
    <mergeCell ref="R55:S55"/>
    <mergeCell ref="V55:W55"/>
    <mergeCell ref="X55:Y55"/>
    <mergeCell ref="Q53:Q54"/>
    <mergeCell ref="R53:U53"/>
    <mergeCell ref="V53:W54"/>
    <mergeCell ref="X53:Y54"/>
    <mergeCell ref="Z53:AA54"/>
    <mergeCell ref="O54:P54"/>
    <mergeCell ref="R54:S54"/>
    <mergeCell ref="B43:I44"/>
    <mergeCell ref="J43:Q45"/>
    <mergeCell ref="R43:AA45"/>
    <mergeCell ref="B47:AA49"/>
    <mergeCell ref="B52:E54"/>
    <mergeCell ref="F52:L54"/>
    <mergeCell ref="M52:Q52"/>
    <mergeCell ref="R52:W52"/>
    <mergeCell ref="X52:AA52"/>
    <mergeCell ref="M53:P53"/>
    <mergeCell ref="B32:AA34"/>
    <mergeCell ref="B36:I37"/>
    <mergeCell ref="J36:Q37"/>
    <mergeCell ref="R36:AA37"/>
    <mergeCell ref="B38:I38"/>
    <mergeCell ref="J38:Q39"/>
    <mergeCell ref="R38:AA39"/>
    <mergeCell ref="B39:I40"/>
    <mergeCell ref="J40:Q41"/>
    <mergeCell ref="B41:I42"/>
    <mergeCell ref="B23:I23"/>
    <mergeCell ref="B24:I25"/>
    <mergeCell ref="J24:Q25"/>
    <mergeCell ref="R24:AA26"/>
    <mergeCell ref="B26:I27"/>
    <mergeCell ref="B28:I29"/>
    <mergeCell ref="J28:Q30"/>
    <mergeCell ref="R28:AA30"/>
    <mergeCell ref="K23:Q23"/>
    <mergeCell ref="R23:AA23"/>
    <mergeCell ref="B17:H18"/>
    <mergeCell ref="I17:J18"/>
    <mergeCell ref="K17:AA19"/>
    <mergeCell ref="B21:I22"/>
    <mergeCell ref="J21:Q22"/>
    <mergeCell ref="R21:AA22"/>
    <mergeCell ref="B11:H11"/>
    <mergeCell ref="I11:J11"/>
    <mergeCell ref="K11:AA11"/>
    <mergeCell ref="B12:H12"/>
    <mergeCell ref="I12:J12"/>
    <mergeCell ref="B13:H14"/>
    <mergeCell ref="I13:J14"/>
    <mergeCell ref="K13:AA15"/>
    <mergeCell ref="B15:H16"/>
    <mergeCell ref="I15:J16"/>
    <mergeCell ref="B7:H7"/>
    <mergeCell ref="I7:J7"/>
    <mergeCell ref="B8:H9"/>
    <mergeCell ref="I8:J9"/>
    <mergeCell ref="K8:AA9"/>
    <mergeCell ref="B10:H10"/>
    <mergeCell ref="I10:J10"/>
    <mergeCell ref="K10:AA10"/>
    <mergeCell ref="B2:B4"/>
    <mergeCell ref="C2:G2"/>
    <mergeCell ref="H2:X4"/>
    <mergeCell ref="Y2:AA6"/>
    <mergeCell ref="E3:F3"/>
    <mergeCell ref="B5:G6"/>
    <mergeCell ref="H5:X5"/>
    <mergeCell ref="H6:X6"/>
  </mergeCells>
  <pageMargins left="0.1388888888888889" right="0.1388888888888889" top="0.55555555555555558" bottom="0.55555555555555558" header="0.5" footer="0.5"/>
  <pageSetup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tabSelected="1" topLeftCell="A49" workbookViewId="0">
      <selection activeCell="I37" sqref="I37:P38"/>
    </sheetView>
  </sheetViews>
  <sheetFormatPr defaultRowHeight="12.75"/>
  <cols>
    <col min="1" max="1" width="1.85546875" customWidth="1"/>
    <col min="2" max="2" width="3.140625" customWidth="1"/>
    <col min="3" max="3" width="0.5703125" customWidth="1"/>
    <col min="4" max="4" width="6.140625" customWidth="1"/>
    <col min="5" max="6" width="0.5703125" customWidth="1"/>
    <col min="7" max="7" width="3.85546875" customWidth="1"/>
    <col min="8" max="8" width="1.85546875" customWidth="1"/>
    <col min="9" max="9" width="0.140625" customWidth="1"/>
    <col min="10" max="10" width="2" customWidth="1"/>
    <col min="11" max="11" width="21.28515625" customWidth="1"/>
    <col min="12" max="12" width="8.42578125" customWidth="1"/>
    <col min="13" max="13" width="6.7109375" customWidth="1"/>
    <col min="14" max="14" width="5.7109375" customWidth="1"/>
    <col min="15" max="15" width="9.42578125" customWidth="1"/>
    <col min="16" max="16" width="16" customWidth="1"/>
    <col min="17" max="17" width="6.140625" customWidth="1"/>
    <col min="18" max="18" width="2.28515625" customWidth="1"/>
    <col min="19" max="19" width="6.7109375" customWidth="1"/>
    <col min="20" max="20" width="15.140625" customWidth="1"/>
    <col min="21" max="21" width="14.28515625" customWidth="1"/>
    <col min="22" max="22" width="1.7109375" customWidth="1"/>
    <col min="23" max="23" width="9.7109375" customWidth="1"/>
    <col min="24" max="24" width="6.140625" customWidth="1"/>
    <col min="25" max="25" width="7.42578125" customWidth="1"/>
    <col min="26" max="26" width="1.85546875" customWidth="1"/>
    <col min="27" max="27" width="1.7109375" customWidth="1"/>
  </cols>
  <sheetData>
    <row r="1" spans="1:27" ht="6" customHeight="1">
      <c r="A1" s="17" t="s">
        <v>0</v>
      </c>
      <c r="B1" s="18" t="s">
        <v>0</v>
      </c>
      <c r="C1" s="18"/>
      <c r="D1" s="18"/>
      <c r="E1" s="18"/>
      <c r="F1" s="18"/>
      <c r="G1" s="19" t="s">
        <v>1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 t="s">
        <v>2</v>
      </c>
      <c r="Y1" s="20"/>
      <c r="Z1" s="20"/>
      <c r="AA1" s="1"/>
    </row>
    <row r="2" spans="1:27" ht="39.950000000000003" customHeight="1">
      <c r="A2" s="17"/>
      <c r="B2" s="1"/>
      <c r="C2" s="1"/>
      <c r="D2" s="21"/>
      <c r="E2" s="21"/>
      <c r="F2" s="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0"/>
      <c r="AA2" s="1"/>
    </row>
    <row r="3" spans="1:27" ht="3.95" customHeight="1">
      <c r="A3" s="17"/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20"/>
      <c r="Z3" s="20"/>
      <c r="AA3" s="1"/>
    </row>
    <row r="4" spans="1:27" ht="15" customHeight="1">
      <c r="A4" s="17" t="s">
        <v>0</v>
      </c>
      <c r="B4" s="17"/>
      <c r="C4" s="17"/>
      <c r="D4" s="17"/>
      <c r="E4" s="17"/>
      <c r="F4" s="17"/>
      <c r="G4" s="22" t="s">
        <v>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0"/>
      <c r="Y4" s="20"/>
      <c r="Z4" s="20"/>
      <c r="AA4" s="1"/>
    </row>
    <row r="5" spans="1:27" ht="15" customHeight="1">
      <c r="A5" s="17"/>
      <c r="B5" s="17"/>
      <c r="C5" s="17"/>
      <c r="D5" s="17"/>
      <c r="E5" s="17"/>
      <c r="F5" s="17"/>
      <c r="G5" s="23" t="s">
        <v>4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0"/>
      <c r="Y5" s="20"/>
      <c r="Z5" s="20"/>
      <c r="AA5" s="1"/>
    </row>
    <row r="6" spans="1:27" ht="15" customHeight="1">
      <c r="A6" s="24" t="s">
        <v>5</v>
      </c>
      <c r="B6" s="24"/>
      <c r="C6" s="24"/>
      <c r="D6" s="24"/>
      <c r="E6" s="24"/>
      <c r="F6" s="24"/>
      <c r="G6" s="24"/>
      <c r="H6" s="25" t="s">
        <v>6</v>
      </c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  <c r="AA6" s="1"/>
    </row>
    <row r="7" spans="1:27" ht="0.95" customHeight="1">
      <c r="A7" s="24" t="s">
        <v>7</v>
      </c>
      <c r="B7" s="24"/>
      <c r="C7" s="24"/>
      <c r="D7" s="24"/>
      <c r="E7" s="24"/>
      <c r="F7" s="24"/>
      <c r="G7" s="24"/>
      <c r="H7" s="25" t="s">
        <v>6</v>
      </c>
      <c r="I7" s="25"/>
      <c r="J7" s="26" t="s">
        <v>8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"/>
    </row>
    <row r="8" spans="1:27" ht="14.1" customHeight="1">
      <c r="A8" s="24"/>
      <c r="B8" s="24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"/>
    </row>
    <row r="9" spans="1:27" ht="15" customHeight="1">
      <c r="A9" s="24" t="s">
        <v>9</v>
      </c>
      <c r="B9" s="24"/>
      <c r="C9" s="24"/>
      <c r="D9" s="24"/>
      <c r="E9" s="24"/>
      <c r="F9" s="24"/>
      <c r="G9" s="24"/>
      <c r="H9" s="25" t="s">
        <v>6</v>
      </c>
      <c r="I9" s="25"/>
      <c r="J9" s="26" t="s">
        <v>10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"/>
    </row>
    <row r="10" spans="1:27" ht="15" customHeight="1">
      <c r="A10" s="24" t="s">
        <v>11</v>
      </c>
      <c r="B10" s="24"/>
      <c r="C10" s="24"/>
      <c r="D10" s="24"/>
      <c r="E10" s="24"/>
      <c r="F10" s="24"/>
      <c r="G10" s="24"/>
      <c r="H10" s="25" t="s">
        <v>6</v>
      </c>
      <c r="I10" s="25"/>
      <c r="J10" s="26" t="s">
        <v>12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"/>
    </row>
    <row r="11" spans="1:27" ht="15" customHeight="1">
      <c r="A11" s="24" t="s">
        <v>13</v>
      </c>
      <c r="B11" s="24"/>
      <c r="C11" s="24"/>
      <c r="D11" s="24"/>
      <c r="E11" s="24"/>
      <c r="F11" s="24"/>
      <c r="G11" s="24"/>
      <c r="H11" s="25" t="s">
        <v>6</v>
      </c>
      <c r="I11" s="25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1"/>
    </row>
    <row r="12" spans="1:27" ht="0.95" customHeight="1">
      <c r="A12" s="24" t="s">
        <v>14</v>
      </c>
      <c r="B12" s="24"/>
      <c r="C12" s="24"/>
      <c r="D12" s="24"/>
      <c r="E12" s="24"/>
      <c r="F12" s="24"/>
      <c r="G12" s="24"/>
      <c r="H12" s="25" t="s">
        <v>6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"/>
    </row>
    <row r="13" spans="1:27" ht="14.1" customHeight="1">
      <c r="A13" s="24"/>
      <c r="B13" s="24"/>
      <c r="C13" s="24"/>
      <c r="D13" s="24"/>
      <c r="E13" s="24"/>
      <c r="F13" s="24"/>
      <c r="G13" s="24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"/>
    </row>
    <row r="14" spans="1:27" ht="0.95" customHeight="1">
      <c r="A14" s="24" t="s">
        <v>14</v>
      </c>
      <c r="B14" s="24"/>
      <c r="C14" s="24"/>
      <c r="D14" s="24"/>
      <c r="E14" s="24"/>
      <c r="F14" s="24"/>
      <c r="G14" s="24"/>
      <c r="H14" s="25" t="s">
        <v>6</v>
      </c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"/>
    </row>
    <row r="15" spans="1:27" ht="14.1" customHeight="1">
      <c r="A15" s="24"/>
      <c r="B15" s="24"/>
      <c r="C15" s="24"/>
      <c r="D15" s="24"/>
      <c r="E15" s="24"/>
      <c r="F15" s="24"/>
      <c r="G15" s="24"/>
      <c r="H15" s="25"/>
      <c r="I15" s="25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1"/>
    </row>
    <row r="16" spans="1:27" ht="0.95" customHeight="1">
      <c r="A16" s="24" t="s">
        <v>14</v>
      </c>
      <c r="B16" s="24"/>
      <c r="C16" s="24"/>
      <c r="D16" s="24"/>
      <c r="E16" s="24"/>
      <c r="F16" s="24"/>
      <c r="G16" s="24"/>
      <c r="H16" s="25" t="s">
        <v>6</v>
      </c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"/>
    </row>
    <row r="17" spans="1:27" ht="14.1" customHeight="1">
      <c r="A17" s="24"/>
      <c r="B17" s="24"/>
      <c r="C17" s="24"/>
      <c r="D17" s="24"/>
      <c r="E17" s="24"/>
      <c r="F17" s="24"/>
      <c r="G17" s="24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"/>
    </row>
    <row r="18" spans="1:27" ht="0.95" customHeight="1">
      <c r="A18" s="13"/>
      <c r="B18" s="1"/>
      <c r="C18" s="1"/>
      <c r="D18" s="1"/>
      <c r="E18" s="1"/>
      <c r="F18" s="1"/>
      <c r="G18" s="1"/>
      <c r="H18" s="1"/>
      <c r="I18" s="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"/>
    </row>
    <row r="19" spans="1:27" ht="14.1" customHeight="1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/>
      <c r="AA19" s="1"/>
    </row>
    <row r="20" spans="1:27" ht="0.95" customHeight="1">
      <c r="A20" s="20" t="s">
        <v>17</v>
      </c>
      <c r="B20" s="20"/>
      <c r="C20" s="20"/>
      <c r="D20" s="20"/>
      <c r="E20" s="20"/>
      <c r="F20" s="20"/>
      <c r="G20" s="20"/>
      <c r="H20" s="20"/>
      <c r="I20" s="20" t="s">
        <v>18</v>
      </c>
      <c r="J20" s="20"/>
      <c r="K20" s="20"/>
      <c r="L20" s="20"/>
      <c r="M20" s="20"/>
      <c r="N20" s="20"/>
      <c r="O20" s="20"/>
      <c r="P20" s="20"/>
      <c r="Q20" s="20" t="s">
        <v>19</v>
      </c>
      <c r="R20" s="20"/>
      <c r="S20" s="20"/>
      <c r="T20" s="20"/>
      <c r="U20" s="20"/>
      <c r="V20" s="20"/>
      <c r="W20" s="20"/>
      <c r="X20" s="20"/>
      <c r="Y20" s="20"/>
      <c r="Z20" s="20"/>
      <c r="AA20" s="1"/>
    </row>
    <row r="21" spans="1:27" ht="14.1" customHeight="1">
      <c r="A21" s="20"/>
      <c r="B21" s="20"/>
      <c r="C21" s="20"/>
      <c r="D21" s="20"/>
      <c r="E21" s="20"/>
      <c r="F21" s="20"/>
      <c r="G21" s="20"/>
      <c r="H21" s="20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1"/>
    </row>
    <row r="22" spans="1:27" ht="41.25" customHeight="1">
      <c r="A22" s="28" t="s">
        <v>20</v>
      </c>
      <c r="B22" s="28"/>
      <c r="C22" s="28"/>
      <c r="D22" s="28"/>
      <c r="E22" s="28"/>
      <c r="F22" s="28"/>
      <c r="G22" s="28"/>
      <c r="H22" s="24"/>
      <c r="I22" s="8"/>
      <c r="J22" s="49" t="s">
        <v>29</v>
      </c>
      <c r="K22" s="49"/>
      <c r="L22" s="49"/>
      <c r="M22" s="49"/>
      <c r="N22" s="49"/>
      <c r="O22" s="49"/>
      <c r="P22" s="49"/>
      <c r="Q22" s="50">
        <v>0.8</v>
      </c>
      <c r="R22" s="51"/>
      <c r="S22" s="51"/>
      <c r="T22" s="51"/>
      <c r="U22" s="51"/>
      <c r="V22" s="51"/>
      <c r="W22" s="51"/>
      <c r="X22" s="51"/>
      <c r="Y22" s="51"/>
      <c r="Z22" s="52"/>
      <c r="AA22" s="1"/>
    </row>
    <row r="23" spans="1:27" ht="0.95" customHeight="1">
      <c r="A23" s="28" t="s">
        <v>21</v>
      </c>
      <c r="B23" s="28"/>
      <c r="C23" s="28"/>
      <c r="D23" s="28"/>
      <c r="E23" s="28"/>
      <c r="F23" s="28"/>
      <c r="G23" s="28"/>
      <c r="H23" s="24"/>
      <c r="I23" s="29" t="s">
        <v>22</v>
      </c>
      <c r="J23" s="29"/>
      <c r="K23" s="29"/>
      <c r="L23" s="29"/>
      <c r="M23" s="29"/>
      <c r="N23" s="29"/>
      <c r="O23" s="29"/>
      <c r="P23" s="29"/>
      <c r="Q23" s="30" t="s">
        <v>23</v>
      </c>
      <c r="R23" s="30"/>
      <c r="S23" s="30"/>
      <c r="T23" s="30"/>
      <c r="U23" s="30"/>
      <c r="V23" s="30"/>
      <c r="W23" s="30"/>
      <c r="X23" s="30"/>
      <c r="Y23" s="30"/>
      <c r="Z23" s="53"/>
      <c r="AA23" s="1"/>
    </row>
    <row r="24" spans="1:27" ht="14.1" customHeight="1">
      <c r="A24" s="28"/>
      <c r="B24" s="28"/>
      <c r="C24" s="28"/>
      <c r="D24" s="28"/>
      <c r="E24" s="28"/>
      <c r="F24" s="28"/>
      <c r="G24" s="28"/>
      <c r="H24" s="24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53"/>
      <c r="AA24" s="1"/>
    </row>
    <row r="25" spans="1:27" ht="0.95" customHeight="1">
      <c r="A25" s="28" t="s">
        <v>24</v>
      </c>
      <c r="B25" s="28"/>
      <c r="C25" s="28"/>
      <c r="D25" s="28"/>
      <c r="E25" s="28"/>
      <c r="F25" s="28"/>
      <c r="G25" s="28"/>
      <c r="H25" s="24"/>
      <c r="I25" s="8"/>
      <c r="J25" s="8"/>
      <c r="K25" s="8"/>
      <c r="L25" s="8"/>
      <c r="M25" s="8"/>
      <c r="N25" s="8"/>
      <c r="O25" s="8"/>
      <c r="P25" s="8"/>
      <c r="Q25" s="30"/>
      <c r="R25" s="30"/>
      <c r="S25" s="30"/>
      <c r="T25" s="30"/>
      <c r="U25" s="30"/>
      <c r="V25" s="30"/>
      <c r="W25" s="30"/>
      <c r="X25" s="30"/>
      <c r="Y25" s="30"/>
      <c r="Z25" s="53"/>
      <c r="AA25" s="1"/>
    </row>
    <row r="26" spans="1:27" ht="29.1" customHeight="1">
      <c r="A26" s="28"/>
      <c r="B26" s="28"/>
      <c r="C26" s="28"/>
      <c r="D26" s="28"/>
      <c r="E26" s="28"/>
      <c r="F26" s="28"/>
      <c r="G26" s="28"/>
      <c r="H26" s="24"/>
      <c r="I26" s="8"/>
      <c r="J26" s="54" t="s">
        <v>159</v>
      </c>
      <c r="K26" s="51"/>
      <c r="L26" s="51"/>
      <c r="M26" s="51"/>
      <c r="N26" s="51"/>
      <c r="O26" s="51"/>
      <c r="P26" s="55"/>
      <c r="Q26" s="54" t="s">
        <v>160</v>
      </c>
      <c r="R26" s="51"/>
      <c r="S26" s="51"/>
      <c r="T26" s="51"/>
      <c r="U26" s="51"/>
      <c r="V26" s="51"/>
      <c r="W26" s="51"/>
      <c r="X26" s="51"/>
      <c r="Y26" s="51"/>
      <c r="Z26" s="52"/>
      <c r="AA26" s="1"/>
    </row>
    <row r="27" spans="1:27" ht="0.95" customHeight="1">
      <c r="A27" s="28" t="s">
        <v>25</v>
      </c>
      <c r="B27" s="28"/>
      <c r="C27" s="28"/>
      <c r="D27" s="28"/>
      <c r="E27" s="28"/>
      <c r="F27" s="28"/>
      <c r="G27" s="28"/>
      <c r="H27" s="28"/>
      <c r="I27" s="31" t="s">
        <v>162</v>
      </c>
      <c r="J27" s="31"/>
      <c r="K27" s="31"/>
      <c r="L27" s="31"/>
      <c r="M27" s="31"/>
      <c r="N27" s="31"/>
      <c r="O27" s="31"/>
      <c r="P27" s="31"/>
      <c r="Q27" s="56">
        <v>1</v>
      </c>
      <c r="R27" s="31"/>
      <c r="S27" s="31"/>
      <c r="T27" s="31"/>
      <c r="U27" s="31"/>
      <c r="V27" s="31"/>
      <c r="W27" s="31"/>
      <c r="X27" s="31"/>
      <c r="Y27" s="31"/>
      <c r="Z27" s="31"/>
      <c r="AA27" s="1"/>
    </row>
    <row r="28" spans="1:27" ht="28.5" customHeight="1">
      <c r="A28" s="34"/>
      <c r="B28" s="34"/>
      <c r="C28" s="34"/>
      <c r="D28" s="34"/>
      <c r="E28" s="34"/>
      <c r="F28" s="34"/>
      <c r="G28" s="34"/>
      <c r="H28" s="34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"/>
    </row>
    <row r="29" spans="1:27" ht="9.75" customHeight="1">
      <c r="A29" s="15"/>
      <c r="B29" s="11"/>
      <c r="C29" s="11"/>
      <c r="D29" s="11"/>
      <c r="E29" s="11"/>
      <c r="F29" s="11"/>
      <c r="G29" s="11"/>
      <c r="H29" s="1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"/>
    </row>
    <row r="30" spans="1:27" ht="14.1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/>
      <c r="AA30" s="1"/>
    </row>
    <row r="31" spans="1:27" ht="0.95" customHeight="1">
      <c r="A31" s="33" t="s">
        <v>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"/>
    </row>
    <row r="32" spans="1:27" ht="14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"/>
    </row>
    <row r="33" spans="1:27" ht="0.9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"/>
    </row>
    <row r="34" spans="1:27" ht="14.1" customHeight="1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/>
      <c r="AA34" s="1"/>
    </row>
    <row r="35" spans="1:27" ht="0.95" customHeight="1">
      <c r="A35" s="20" t="s">
        <v>17</v>
      </c>
      <c r="B35" s="20"/>
      <c r="C35" s="20"/>
      <c r="D35" s="20"/>
      <c r="E35" s="20"/>
      <c r="F35" s="20"/>
      <c r="G35" s="20"/>
      <c r="H35" s="20"/>
      <c r="I35" s="20" t="s">
        <v>18</v>
      </c>
      <c r="J35" s="20"/>
      <c r="K35" s="20"/>
      <c r="L35" s="20"/>
      <c r="M35" s="20"/>
      <c r="N35" s="20"/>
      <c r="O35" s="20"/>
      <c r="P35" s="20"/>
      <c r="Q35" s="20" t="s">
        <v>19</v>
      </c>
      <c r="R35" s="20"/>
      <c r="S35" s="20"/>
      <c r="T35" s="20"/>
      <c r="U35" s="20"/>
      <c r="V35" s="20"/>
      <c r="W35" s="20"/>
      <c r="X35" s="20"/>
      <c r="Y35" s="20"/>
      <c r="Z35" s="20"/>
      <c r="AA35" s="1"/>
    </row>
    <row r="36" spans="1:27" ht="14.1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"/>
    </row>
    <row r="37" spans="1:27" ht="36.75" customHeight="1">
      <c r="A37" s="28" t="s">
        <v>20</v>
      </c>
      <c r="B37" s="28"/>
      <c r="C37" s="28"/>
      <c r="D37" s="28"/>
      <c r="E37" s="28"/>
      <c r="F37" s="28"/>
      <c r="G37" s="28"/>
      <c r="H37" s="28"/>
      <c r="I37" s="28" t="s">
        <v>29</v>
      </c>
      <c r="J37" s="28"/>
      <c r="K37" s="28"/>
      <c r="L37" s="28"/>
      <c r="M37" s="28"/>
      <c r="N37" s="28"/>
      <c r="O37" s="28"/>
      <c r="P37" s="28"/>
      <c r="Q37" s="57">
        <v>0.8</v>
      </c>
      <c r="R37" s="28"/>
      <c r="S37" s="28"/>
      <c r="T37" s="28"/>
      <c r="U37" s="28"/>
      <c r="V37" s="28"/>
      <c r="W37" s="28"/>
      <c r="X37" s="28"/>
      <c r="Y37" s="28"/>
      <c r="Z37" s="28"/>
      <c r="AA37" s="1"/>
    </row>
    <row r="38" spans="1:27" ht="5.25" hidden="1" customHeight="1">
      <c r="A38" s="28" t="s">
        <v>21</v>
      </c>
      <c r="B38" s="28"/>
      <c r="C38" s="28"/>
      <c r="D38" s="28"/>
      <c r="E38" s="28"/>
      <c r="F38" s="28"/>
      <c r="G38" s="28"/>
      <c r="H38" s="28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1"/>
    </row>
    <row r="39" spans="1:27" ht="14.1" customHeight="1">
      <c r="A39" s="28"/>
      <c r="B39" s="28"/>
      <c r="C39" s="28"/>
      <c r="D39" s="28"/>
      <c r="E39" s="28"/>
      <c r="F39" s="28"/>
      <c r="G39" s="28"/>
      <c r="H39" s="24"/>
      <c r="I39" s="29" t="s">
        <v>22</v>
      </c>
      <c r="J39" s="29"/>
      <c r="K39" s="29"/>
      <c r="L39" s="29"/>
      <c r="M39" s="29"/>
      <c r="N39" s="29"/>
      <c r="O39" s="29"/>
      <c r="P39" s="29"/>
      <c r="Q39" s="58">
        <f>U55</f>
        <v>194357000</v>
      </c>
      <c r="R39" s="32"/>
      <c r="S39" s="32"/>
      <c r="T39" s="32"/>
      <c r="U39" s="32"/>
      <c r="V39" s="32"/>
      <c r="W39" s="32"/>
      <c r="X39" s="32"/>
      <c r="Y39" s="32"/>
      <c r="Z39" s="59"/>
      <c r="AA39" s="1"/>
    </row>
    <row r="40" spans="1:27" ht="0.95" customHeight="1">
      <c r="A40" s="28" t="s">
        <v>24</v>
      </c>
      <c r="B40" s="28"/>
      <c r="C40" s="28"/>
      <c r="D40" s="28"/>
      <c r="E40" s="28"/>
      <c r="F40" s="28"/>
      <c r="G40" s="28"/>
      <c r="H40" s="24"/>
      <c r="I40" s="29"/>
      <c r="J40" s="29"/>
      <c r="K40" s="29"/>
      <c r="L40" s="29"/>
      <c r="M40" s="29"/>
      <c r="N40" s="29"/>
      <c r="O40" s="29"/>
      <c r="P40" s="29"/>
      <c r="Q40" s="7"/>
      <c r="R40" s="7"/>
      <c r="S40" s="7"/>
      <c r="T40" s="7"/>
      <c r="U40" s="7"/>
      <c r="V40" s="7"/>
      <c r="W40" s="7"/>
      <c r="X40" s="7"/>
      <c r="Y40" s="7"/>
      <c r="Z40" s="14"/>
      <c r="AA40" s="1"/>
    </row>
    <row r="41" spans="1:27" ht="29.1" customHeight="1">
      <c r="A41" s="28"/>
      <c r="B41" s="28"/>
      <c r="C41" s="28"/>
      <c r="D41" s="28"/>
      <c r="E41" s="28"/>
      <c r="F41" s="28"/>
      <c r="G41" s="28"/>
      <c r="H41" s="24"/>
      <c r="I41" s="54" t="s">
        <v>159</v>
      </c>
      <c r="J41" s="51"/>
      <c r="K41" s="51"/>
      <c r="L41" s="51"/>
      <c r="M41" s="51"/>
      <c r="N41" s="51"/>
      <c r="O41" s="51"/>
      <c r="P41" s="55"/>
      <c r="Q41" s="54" t="s">
        <v>161</v>
      </c>
      <c r="R41" s="51"/>
      <c r="S41" s="51"/>
      <c r="T41" s="51"/>
      <c r="U41" s="51"/>
      <c r="V41" s="51"/>
      <c r="W41" s="51"/>
      <c r="X41" s="51"/>
      <c r="Y41" s="51"/>
      <c r="Z41" s="52"/>
      <c r="AA41" s="1"/>
    </row>
    <row r="42" spans="1:27" ht="0.95" customHeight="1">
      <c r="A42" s="28" t="s">
        <v>25</v>
      </c>
      <c r="B42" s="28"/>
      <c r="C42" s="28"/>
      <c r="D42" s="28"/>
      <c r="E42" s="28"/>
      <c r="F42" s="28"/>
      <c r="G42" s="28"/>
      <c r="H42" s="28"/>
      <c r="I42" s="31" t="s">
        <v>162</v>
      </c>
      <c r="J42" s="31"/>
      <c r="K42" s="31"/>
      <c r="L42" s="31"/>
      <c r="M42" s="31"/>
      <c r="N42" s="31"/>
      <c r="O42" s="31"/>
      <c r="P42" s="31"/>
      <c r="Q42" s="56">
        <v>1</v>
      </c>
      <c r="R42" s="31"/>
      <c r="S42" s="31"/>
      <c r="T42" s="31"/>
      <c r="U42" s="31"/>
      <c r="V42" s="31"/>
      <c r="W42" s="31"/>
      <c r="X42" s="31"/>
      <c r="Y42" s="31"/>
      <c r="Z42" s="31"/>
      <c r="AA42" s="1"/>
    </row>
    <row r="43" spans="1:27" ht="38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"/>
    </row>
    <row r="44" spans="1:27" ht="0.95" customHeight="1">
      <c r="A44" s="13"/>
      <c r="B44" s="1"/>
      <c r="C44" s="1"/>
      <c r="D44" s="1"/>
      <c r="E44" s="1"/>
      <c r="F44" s="1"/>
      <c r="G44" s="1"/>
      <c r="H44" s="1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"/>
    </row>
    <row r="45" spans="1:27" ht="14.1" customHeight="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/>
      <c r="AA45" s="1"/>
    </row>
    <row r="46" spans="1:27" ht="0.95" customHeight="1">
      <c r="A46" s="33" t="s">
        <v>28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"/>
    </row>
    <row r="47" spans="1:27" ht="14.1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</row>
    <row r="48" spans="1:27" ht="0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</row>
    <row r="49" spans="1:27" ht="29.1" customHeight="1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"/>
      <c r="AA49" s="1"/>
    </row>
    <row r="50" spans="1:27" ht="0.95" customHeight="1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"/>
      <c r="AA50" s="1"/>
    </row>
    <row r="51" spans="1:27" ht="20.100000000000001" customHeight="1">
      <c r="A51" s="35" t="s">
        <v>31</v>
      </c>
      <c r="B51" s="35"/>
      <c r="C51" s="35"/>
      <c r="D51" s="35"/>
      <c r="E51" s="35" t="s">
        <v>32</v>
      </c>
      <c r="F51" s="35"/>
      <c r="G51" s="35"/>
      <c r="H51" s="35"/>
      <c r="I51" s="35"/>
      <c r="J51" s="35"/>
      <c r="K51" s="35"/>
      <c r="L51" s="35" t="s">
        <v>33</v>
      </c>
      <c r="M51" s="35"/>
      <c r="N51" s="35"/>
      <c r="O51" s="35"/>
      <c r="P51" s="35"/>
      <c r="Q51" s="35" t="s">
        <v>34</v>
      </c>
      <c r="R51" s="35"/>
      <c r="S51" s="35"/>
      <c r="T51" s="35"/>
      <c r="U51" s="35"/>
      <c r="V51" s="35"/>
      <c r="W51" s="35" t="s">
        <v>35</v>
      </c>
      <c r="X51" s="35"/>
      <c r="Y51" s="35"/>
      <c r="Z51" s="35"/>
      <c r="AA51" s="1"/>
    </row>
    <row r="52" spans="1:27" ht="20.100000000000001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 t="s">
        <v>36</v>
      </c>
      <c r="M52" s="35"/>
      <c r="N52" s="35"/>
      <c r="O52" s="35"/>
      <c r="P52" s="35" t="s">
        <v>37</v>
      </c>
      <c r="Q52" s="35" t="s">
        <v>36</v>
      </c>
      <c r="R52" s="35"/>
      <c r="S52" s="35"/>
      <c r="T52" s="35"/>
      <c r="U52" s="35" t="s">
        <v>37</v>
      </c>
      <c r="V52" s="35"/>
      <c r="W52" s="35" t="s">
        <v>38</v>
      </c>
      <c r="X52" s="35"/>
      <c r="Y52" s="35" t="s">
        <v>39</v>
      </c>
      <c r="Z52" s="35"/>
      <c r="AA52" s="1"/>
    </row>
    <row r="53" spans="1:27" ht="20.100000000000001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" t="s">
        <v>40</v>
      </c>
      <c r="M53" s="3" t="s">
        <v>41</v>
      </c>
      <c r="N53" s="35" t="s">
        <v>42</v>
      </c>
      <c r="O53" s="35"/>
      <c r="P53" s="35"/>
      <c r="Q53" s="35" t="s">
        <v>40</v>
      </c>
      <c r="R53" s="35"/>
      <c r="S53" s="3" t="s">
        <v>41</v>
      </c>
      <c r="T53" s="3" t="s">
        <v>42</v>
      </c>
      <c r="U53" s="35"/>
      <c r="V53" s="35"/>
      <c r="W53" s="35"/>
      <c r="X53" s="35"/>
      <c r="Y53" s="35"/>
      <c r="Z53" s="35"/>
      <c r="AA53" s="1"/>
    </row>
    <row r="54" spans="1:27" ht="15" customHeight="1">
      <c r="A54" s="37" t="s">
        <v>43</v>
      </c>
      <c r="B54" s="37"/>
      <c r="C54" s="37"/>
      <c r="D54" s="37"/>
      <c r="E54" s="37" t="s">
        <v>44</v>
      </c>
      <c r="F54" s="37"/>
      <c r="G54" s="37"/>
      <c r="H54" s="37"/>
      <c r="I54" s="37"/>
      <c r="J54" s="37"/>
      <c r="K54" s="37"/>
      <c r="L54" s="4" t="s">
        <v>45</v>
      </c>
      <c r="M54" s="4" t="s">
        <v>46</v>
      </c>
      <c r="N54" s="37" t="s">
        <v>47</v>
      </c>
      <c r="O54" s="37"/>
      <c r="P54" s="4" t="s">
        <v>48</v>
      </c>
      <c r="Q54" s="37" t="s">
        <v>49</v>
      </c>
      <c r="R54" s="37"/>
      <c r="S54" s="4" t="s">
        <v>50</v>
      </c>
      <c r="T54" s="4" t="s">
        <v>51</v>
      </c>
      <c r="U54" s="37" t="s">
        <v>52</v>
      </c>
      <c r="V54" s="37"/>
      <c r="W54" s="37" t="s">
        <v>53</v>
      </c>
      <c r="X54" s="37"/>
      <c r="Y54" s="37" t="s">
        <v>54</v>
      </c>
      <c r="Z54" s="37"/>
      <c r="AA54" s="1"/>
    </row>
    <row r="55" spans="1:27" ht="15" customHeight="1">
      <c r="A55" s="33" t="s">
        <v>55</v>
      </c>
      <c r="B55" s="33"/>
      <c r="C55" s="33"/>
      <c r="D55" s="33"/>
      <c r="E55" s="33" t="s">
        <v>56</v>
      </c>
      <c r="F55" s="33"/>
      <c r="G55" s="33"/>
      <c r="H55" s="33"/>
      <c r="I55" s="33"/>
      <c r="J55" s="33"/>
      <c r="K55" s="33"/>
      <c r="L55" s="5" t="s">
        <v>0</v>
      </c>
      <c r="M55" s="5" t="s">
        <v>0</v>
      </c>
      <c r="N55" s="61" t="s">
        <v>0</v>
      </c>
      <c r="O55" s="61"/>
      <c r="P55" s="9">
        <f>P56+P62</f>
        <v>204607000</v>
      </c>
      <c r="Q55" s="36" t="s">
        <v>0</v>
      </c>
      <c r="R55" s="36"/>
      <c r="S55" s="6" t="s">
        <v>0</v>
      </c>
      <c r="T55" s="9" t="s">
        <v>0</v>
      </c>
      <c r="U55" s="61">
        <f>U56+U62</f>
        <v>194357000</v>
      </c>
      <c r="V55" s="61"/>
      <c r="W55" s="60">
        <f>U55-P55</f>
        <v>-10250000</v>
      </c>
      <c r="X55" s="36"/>
      <c r="Y55" s="61">
        <f>(W55/P55)*100</f>
        <v>-5.0096037769968769</v>
      </c>
      <c r="Z55" s="61"/>
      <c r="AA55" s="1"/>
    </row>
    <row r="56" spans="1:27" ht="15" customHeight="1">
      <c r="A56" s="33" t="s">
        <v>57</v>
      </c>
      <c r="B56" s="33"/>
      <c r="C56" s="33"/>
      <c r="D56" s="33"/>
      <c r="E56" s="33" t="s">
        <v>58</v>
      </c>
      <c r="F56" s="33"/>
      <c r="G56" s="33"/>
      <c r="H56" s="33"/>
      <c r="I56" s="33"/>
      <c r="J56" s="33"/>
      <c r="K56" s="33"/>
      <c r="L56" s="5" t="s">
        <v>0</v>
      </c>
      <c r="M56" s="5" t="s">
        <v>0</v>
      </c>
      <c r="N56" s="61" t="s">
        <v>0</v>
      </c>
      <c r="O56" s="61"/>
      <c r="P56" s="9">
        <f>P57</f>
        <v>13200000</v>
      </c>
      <c r="Q56" s="36" t="s">
        <v>0</v>
      </c>
      <c r="R56" s="36"/>
      <c r="S56" s="6" t="s">
        <v>0</v>
      </c>
      <c r="T56" s="9" t="s">
        <v>0</v>
      </c>
      <c r="U56" s="61">
        <f>U57</f>
        <v>13200000</v>
      </c>
      <c r="V56" s="61"/>
      <c r="W56" s="36">
        <v>0</v>
      </c>
      <c r="X56" s="36"/>
      <c r="Y56" s="36">
        <v>0</v>
      </c>
      <c r="Z56" s="36"/>
      <c r="AA56" s="1"/>
    </row>
    <row r="57" spans="1:27" ht="15" customHeight="1">
      <c r="A57" s="33" t="s">
        <v>59</v>
      </c>
      <c r="B57" s="33"/>
      <c r="C57" s="33"/>
      <c r="D57" s="33"/>
      <c r="E57" s="33" t="s">
        <v>60</v>
      </c>
      <c r="F57" s="33"/>
      <c r="G57" s="33"/>
      <c r="H57" s="33"/>
      <c r="I57" s="33"/>
      <c r="J57" s="33"/>
      <c r="K57" s="33"/>
      <c r="L57" s="5" t="s">
        <v>0</v>
      </c>
      <c r="M57" s="5" t="s">
        <v>0</v>
      </c>
      <c r="N57" s="61" t="s">
        <v>0</v>
      </c>
      <c r="O57" s="61"/>
      <c r="P57" s="9">
        <f>P58</f>
        <v>13200000</v>
      </c>
      <c r="Q57" s="36" t="s">
        <v>0</v>
      </c>
      <c r="R57" s="36"/>
      <c r="S57" s="6" t="s">
        <v>0</v>
      </c>
      <c r="T57" s="9" t="s">
        <v>0</v>
      </c>
      <c r="U57" s="61">
        <f>U58</f>
        <v>13200000</v>
      </c>
      <c r="V57" s="61"/>
      <c r="W57" s="36">
        <v>0</v>
      </c>
      <c r="X57" s="36"/>
      <c r="Y57" s="36">
        <v>0</v>
      </c>
      <c r="Z57" s="36"/>
      <c r="AA57" s="1"/>
    </row>
    <row r="58" spans="1:27" ht="21.95" customHeight="1">
      <c r="A58" s="33" t="s">
        <v>61</v>
      </c>
      <c r="B58" s="33"/>
      <c r="C58" s="33"/>
      <c r="D58" s="33"/>
      <c r="E58" s="33" t="s">
        <v>62</v>
      </c>
      <c r="F58" s="33"/>
      <c r="G58" s="33"/>
      <c r="H58" s="33"/>
      <c r="I58" s="33"/>
      <c r="J58" s="33"/>
      <c r="K58" s="33"/>
      <c r="L58" s="5" t="s">
        <v>0</v>
      </c>
      <c r="M58" s="5" t="s">
        <v>0</v>
      </c>
      <c r="N58" s="61" t="s">
        <v>0</v>
      </c>
      <c r="O58" s="61"/>
      <c r="P58" s="9">
        <f>SUM(P59:P60)</f>
        <v>13200000</v>
      </c>
      <c r="Q58" s="36" t="s">
        <v>0</v>
      </c>
      <c r="R58" s="36"/>
      <c r="S58" s="6" t="s">
        <v>0</v>
      </c>
      <c r="T58" s="9" t="s">
        <v>0</v>
      </c>
      <c r="U58" s="61">
        <f>SUM(U59:V60)</f>
        <v>13200000</v>
      </c>
      <c r="V58" s="61"/>
      <c r="W58" s="36">
        <v>0</v>
      </c>
      <c r="X58" s="36"/>
      <c r="Y58" s="36">
        <v>0</v>
      </c>
      <c r="Z58" s="36"/>
      <c r="AA58" s="1"/>
    </row>
    <row r="59" spans="1:27" ht="15" customHeight="1">
      <c r="A59" s="33" t="s">
        <v>0</v>
      </c>
      <c r="B59" s="33"/>
      <c r="C59" s="33"/>
      <c r="D59" s="33"/>
      <c r="E59" s="33" t="s">
        <v>63</v>
      </c>
      <c r="F59" s="33"/>
      <c r="G59" s="33"/>
      <c r="H59" s="33"/>
      <c r="I59" s="33"/>
      <c r="J59" s="33"/>
      <c r="K59" s="33"/>
      <c r="L59" s="5">
        <f>RKAPSKPD221!M60/100</f>
        <v>12</v>
      </c>
      <c r="M59" s="5" t="s">
        <v>64</v>
      </c>
      <c r="N59" s="61">
        <f>RKAPSKPD221!O60/100</f>
        <v>300000</v>
      </c>
      <c r="O59" s="61"/>
      <c r="P59" s="9">
        <f>N59*L59</f>
        <v>3600000</v>
      </c>
      <c r="Q59" s="36">
        <f>RKAPSKPD221!R60/100</f>
        <v>12</v>
      </c>
      <c r="R59" s="36"/>
      <c r="S59" s="6" t="s">
        <v>64</v>
      </c>
      <c r="T59" s="9">
        <f>RKAPSKPD221!U60/100</f>
        <v>300000</v>
      </c>
      <c r="U59" s="61">
        <f>T59*Q59</f>
        <v>3600000</v>
      </c>
      <c r="V59" s="61"/>
      <c r="W59" s="36">
        <v>0</v>
      </c>
      <c r="X59" s="36"/>
      <c r="Y59" s="36">
        <v>0</v>
      </c>
      <c r="Z59" s="36"/>
      <c r="AA59" s="1"/>
    </row>
    <row r="60" spans="1:27" ht="15" customHeight="1">
      <c r="A60" s="33" t="s">
        <v>0</v>
      </c>
      <c r="B60" s="33"/>
      <c r="C60" s="33"/>
      <c r="D60" s="33"/>
      <c r="E60" s="33" t="s">
        <v>65</v>
      </c>
      <c r="F60" s="33"/>
      <c r="G60" s="33"/>
      <c r="H60" s="33"/>
      <c r="I60" s="33"/>
      <c r="J60" s="33"/>
      <c r="K60" s="33"/>
      <c r="L60" s="5">
        <f>RKAPSKPD221!M61/100</f>
        <v>48</v>
      </c>
      <c r="M60" s="5" t="s">
        <v>64</v>
      </c>
      <c r="N60" s="61">
        <f>RKAPSKPD221!O61/100</f>
        <v>200000</v>
      </c>
      <c r="O60" s="61"/>
      <c r="P60" s="9">
        <f>N60*L60</f>
        <v>9600000</v>
      </c>
      <c r="Q60" s="36">
        <f>RKAPSKPD221!R61/100</f>
        <v>48</v>
      </c>
      <c r="R60" s="36"/>
      <c r="S60" s="6" t="s">
        <v>64</v>
      </c>
      <c r="T60" s="9">
        <f>RKAPSKPD221!U61/100</f>
        <v>200000</v>
      </c>
      <c r="U60" s="61">
        <f>T60*Q60</f>
        <v>9600000</v>
      </c>
      <c r="V60" s="61"/>
      <c r="W60" s="36">
        <v>0</v>
      </c>
      <c r="X60" s="36"/>
      <c r="Y60" s="36">
        <v>0</v>
      </c>
      <c r="Z60" s="36"/>
      <c r="AA60" s="1"/>
    </row>
    <row r="61" spans="1:27" ht="15" customHeight="1">
      <c r="A61" s="33" t="s">
        <v>0</v>
      </c>
      <c r="B61" s="33"/>
      <c r="C61" s="33"/>
      <c r="D61" s="33"/>
      <c r="E61" s="33" t="s">
        <v>0</v>
      </c>
      <c r="F61" s="33"/>
      <c r="G61" s="33"/>
      <c r="H61" s="33"/>
      <c r="I61" s="33"/>
      <c r="J61" s="33"/>
      <c r="K61" s="33"/>
      <c r="L61" s="5"/>
      <c r="M61" s="5"/>
      <c r="N61" s="61"/>
      <c r="O61" s="61"/>
      <c r="P61" s="9" t="s">
        <v>0</v>
      </c>
      <c r="Q61" s="36"/>
      <c r="R61" s="36"/>
      <c r="S61" s="6"/>
      <c r="T61" s="9"/>
      <c r="U61" s="61" t="s">
        <v>0</v>
      </c>
      <c r="V61" s="61"/>
      <c r="W61" s="36" t="s">
        <v>0</v>
      </c>
      <c r="X61" s="36"/>
      <c r="Y61" s="36" t="s">
        <v>0</v>
      </c>
      <c r="Z61" s="36"/>
      <c r="AA61" s="1"/>
    </row>
    <row r="62" spans="1:27" ht="15" customHeight="1">
      <c r="A62" s="33" t="s">
        <v>66</v>
      </c>
      <c r="B62" s="33"/>
      <c r="C62" s="33"/>
      <c r="D62" s="33"/>
      <c r="E62" s="33" t="s">
        <v>67</v>
      </c>
      <c r="F62" s="33"/>
      <c r="G62" s="33"/>
      <c r="H62" s="33"/>
      <c r="I62" s="33"/>
      <c r="J62" s="33"/>
      <c r="K62" s="33"/>
      <c r="L62" s="5"/>
      <c r="M62" s="5"/>
      <c r="N62" s="61"/>
      <c r="O62" s="61"/>
      <c r="P62" s="9">
        <f>P63+P71+P84+P88+P93+P99+P103+P112</f>
        <v>191407000</v>
      </c>
      <c r="Q62" s="36"/>
      <c r="R62" s="36"/>
      <c r="S62" s="6"/>
      <c r="T62" s="9"/>
      <c r="U62" s="61">
        <f>U63+U71+U84+U88+U93+U99+U103+U112</f>
        <v>181157000</v>
      </c>
      <c r="V62" s="61"/>
      <c r="W62" s="36">
        <v>0</v>
      </c>
      <c r="X62" s="36"/>
      <c r="Y62" s="36">
        <v>0</v>
      </c>
      <c r="Z62" s="36"/>
      <c r="AA62" s="1"/>
    </row>
    <row r="63" spans="1:27" ht="15" customHeight="1">
      <c r="A63" s="33" t="s">
        <v>68</v>
      </c>
      <c r="B63" s="33"/>
      <c r="C63" s="33"/>
      <c r="D63" s="33"/>
      <c r="E63" s="33" t="s">
        <v>69</v>
      </c>
      <c r="F63" s="33"/>
      <c r="G63" s="33"/>
      <c r="H63" s="33"/>
      <c r="I63" s="33"/>
      <c r="J63" s="33"/>
      <c r="K63" s="33"/>
      <c r="L63" s="5"/>
      <c r="M63" s="5"/>
      <c r="N63" s="61"/>
      <c r="O63" s="61"/>
      <c r="P63" s="9">
        <f>P64</f>
        <v>1294500</v>
      </c>
      <c r="Q63" s="36"/>
      <c r="R63" s="36"/>
      <c r="S63" s="6"/>
      <c r="T63" s="9"/>
      <c r="U63" s="61">
        <f>U64</f>
        <v>1294500</v>
      </c>
      <c r="V63" s="61"/>
      <c r="W63" s="36">
        <v>0</v>
      </c>
      <c r="X63" s="36"/>
      <c r="Y63" s="36">
        <v>0</v>
      </c>
      <c r="Z63" s="36"/>
      <c r="AA63" s="1"/>
    </row>
    <row r="64" spans="1:27" ht="15" customHeight="1">
      <c r="A64" s="33" t="s">
        <v>70</v>
      </c>
      <c r="B64" s="33"/>
      <c r="C64" s="33"/>
      <c r="D64" s="33"/>
      <c r="E64" s="33" t="s">
        <v>71</v>
      </c>
      <c r="F64" s="33"/>
      <c r="G64" s="33"/>
      <c r="H64" s="33"/>
      <c r="I64" s="33"/>
      <c r="J64" s="33"/>
      <c r="K64" s="33"/>
      <c r="L64" s="5"/>
      <c r="M64" s="5"/>
      <c r="N64" s="61"/>
      <c r="O64" s="61"/>
      <c r="P64" s="9">
        <f>SUM(P65:P69)</f>
        <v>1294500</v>
      </c>
      <c r="Q64" s="36"/>
      <c r="R64" s="36"/>
      <c r="S64" s="6"/>
      <c r="T64" s="9"/>
      <c r="U64" s="61">
        <f>SUM(U65:V69)</f>
        <v>1294500</v>
      </c>
      <c r="V64" s="61"/>
      <c r="W64" s="36">
        <v>0</v>
      </c>
      <c r="X64" s="36"/>
      <c r="Y64" s="36">
        <v>0</v>
      </c>
      <c r="Z64" s="36"/>
      <c r="AA64" s="1"/>
    </row>
    <row r="65" spans="1:27" ht="15" customHeight="1">
      <c r="A65" s="33" t="s">
        <v>0</v>
      </c>
      <c r="B65" s="33"/>
      <c r="C65" s="33"/>
      <c r="D65" s="33"/>
      <c r="E65" s="33" t="s">
        <v>72</v>
      </c>
      <c r="F65" s="33"/>
      <c r="G65" s="33"/>
      <c r="H65" s="33"/>
      <c r="I65" s="33"/>
      <c r="J65" s="33"/>
      <c r="K65" s="33"/>
      <c r="L65" s="5">
        <f>RKAPSKPD221!M66/100</f>
        <v>1</v>
      </c>
      <c r="M65" s="5" t="s">
        <v>73</v>
      </c>
      <c r="N65" s="61">
        <f>RKAPSKPD221!O66/100</f>
        <v>45000</v>
      </c>
      <c r="O65" s="61"/>
      <c r="P65" s="9">
        <f>N65*L65</f>
        <v>45000</v>
      </c>
      <c r="Q65" s="36">
        <f>RKAPSKPD221!R66/100</f>
        <v>1</v>
      </c>
      <c r="R65" s="36"/>
      <c r="S65" s="6" t="s">
        <v>73</v>
      </c>
      <c r="T65" s="9">
        <f>RKAPSKPD221!U66/100</f>
        <v>45000</v>
      </c>
      <c r="U65" s="61">
        <f>T65*Q65</f>
        <v>45000</v>
      </c>
      <c r="V65" s="61"/>
      <c r="W65" s="36">
        <v>0</v>
      </c>
      <c r="X65" s="36"/>
      <c r="Y65" s="36">
        <v>0</v>
      </c>
      <c r="Z65" s="36"/>
      <c r="AA65" s="1"/>
    </row>
    <row r="66" spans="1:27" ht="15" customHeight="1">
      <c r="A66" s="33" t="s">
        <v>0</v>
      </c>
      <c r="B66" s="33"/>
      <c r="C66" s="33"/>
      <c r="D66" s="33"/>
      <c r="E66" s="33" t="s">
        <v>74</v>
      </c>
      <c r="F66" s="33"/>
      <c r="G66" s="33"/>
      <c r="H66" s="33"/>
      <c r="I66" s="33"/>
      <c r="J66" s="33"/>
      <c r="K66" s="33"/>
      <c r="L66" s="5">
        <f>RKAPSKPD221!M67/100</f>
        <v>1</v>
      </c>
      <c r="M66" s="5" t="s">
        <v>75</v>
      </c>
      <c r="N66" s="61">
        <f>RKAPSKPD221!O67/100</f>
        <v>34500</v>
      </c>
      <c r="O66" s="61"/>
      <c r="P66" s="9">
        <f>N66*L66</f>
        <v>34500</v>
      </c>
      <c r="Q66" s="36">
        <f>RKAPSKPD221!R67/100</f>
        <v>1</v>
      </c>
      <c r="R66" s="36"/>
      <c r="S66" s="6" t="s">
        <v>75</v>
      </c>
      <c r="T66" s="9">
        <f>RKAPSKPD221!U67/100</f>
        <v>34500</v>
      </c>
      <c r="U66" s="61">
        <f>T66*Q66</f>
        <v>34500</v>
      </c>
      <c r="V66" s="61"/>
      <c r="W66" s="36">
        <v>0</v>
      </c>
      <c r="X66" s="36"/>
      <c r="Y66" s="36">
        <v>0</v>
      </c>
      <c r="Z66" s="36"/>
      <c r="AA66" s="1"/>
    </row>
    <row r="67" spans="1:27" ht="15" customHeight="1">
      <c r="A67" s="33" t="s">
        <v>0</v>
      </c>
      <c r="B67" s="33"/>
      <c r="C67" s="33"/>
      <c r="D67" s="33"/>
      <c r="E67" s="33" t="s">
        <v>76</v>
      </c>
      <c r="F67" s="33"/>
      <c r="G67" s="33"/>
      <c r="H67" s="33"/>
      <c r="I67" s="33"/>
      <c r="J67" s="33"/>
      <c r="K67" s="33"/>
      <c r="L67" s="5">
        <f>RKAPSKPD221!M68/100</f>
        <v>12</v>
      </c>
      <c r="M67" s="5" t="s">
        <v>77</v>
      </c>
      <c r="N67" s="61">
        <f>RKAPSKPD221!O68/100</f>
        <v>45000</v>
      </c>
      <c r="O67" s="61"/>
      <c r="P67" s="9">
        <f>N67*L67</f>
        <v>540000</v>
      </c>
      <c r="Q67" s="36">
        <f>RKAPSKPD221!R68/100</f>
        <v>12</v>
      </c>
      <c r="R67" s="36"/>
      <c r="S67" s="6" t="s">
        <v>77</v>
      </c>
      <c r="T67" s="9">
        <f>RKAPSKPD221!U68/100</f>
        <v>45000</v>
      </c>
      <c r="U67" s="61">
        <f>T67*Q67</f>
        <v>540000</v>
      </c>
      <c r="V67" s="61"/>
      <c r="W67" s="36">
        <v>0</v>
      </c>
      <c r="X67" s="36"/>
      <c r="Y67" s="36">
        <v>0</v>
      </c>
      <c r="Z67" s="36"/>
      <c r="AA67" s="1"/>
    </row>
    <row r="68" spans="1:27" ht="15" customHeight="1">
      <c r="A68" s="33" t="s">
        <v>0</v>
      </c>
      <c r="B68" s="33"/>
      <c r="C68" s="33"/>
      <c r="D68" s="33"/>
      <c r="E68" s="33" t="s">
        <v>78</v>
      </c>
      <c r="F68" s="33"/>
      <c r="G68" s="33"/>
      <c r="H68" s="33"/>
      <c r="I68" s="33"/>
      <c r="J68" s="33"/>
      <c r="K68" s="33"/>
      <c r="L68" s="5">
        <f>RKAPSKPD221!M69/100</f>
        <v>2</v>
      </c>
      <c r="M68" s="5" t="s">
        <v>79</v>
      </c>
      <c r="N68" s="61">
        <f>RKAPSKPD221!O69/100</f>
        <v>150000</v>
      </c>
      <c r="O68" s="61"/>
      <c r="P68" s="9">
        <f>N68*L68</f>
        <v>300000</v>
      </c>
      <c r="Q68" s="36">
        <f>RKAPSKPD221!R69/100</f>
        <v>2</v>
      </c>
      <c r="R68" s="36"/>
      <c r="S68" s="6" t="s">
        <v>79</v>
      </c>
      <c r="T68" s="9">
        <f>RKAPSKPD221!U69/100</f>
        <v>150000</v>
      </c>
      <c r="U68" s="61">
        <f>T68*Q68</f>
        <v>300000</v>
      </c>
      <c r="V68" s="61"/>
      <c r="W68" s="36">
        <v>0</v>
      </c>
      <c r="X68" s="36"/>
      <c r="Y68" s="36">
        <v>0</v>
      </c>
      <c r="Z68" s="36"/>
      <c r="AA68" s="1"/>
    </row>
    <row r="69" spans="1:27" ht="15" customHeight="1">
      <c r="A69" s="33" t="s">
        <v>0</v>
      </c>
      <c r="B69" s="33"/>
      <c r="C69" s="33"/>
      <c r="D69" s="33"/>
      <c r="E69" s="33" t="s">
        <v>80</v>
      </c>
      <c r="F69" s="33"/>
      <c r="G69" s="33"/>
      <c r="H69" s="33"/>
      <c r="I69" s="33"/>
      <c r="J69" s="33"/>
      <c r="K69" s="33"/>
      <c r="L69" s="5">
        <f>RKAPSKPD221!M70/100</f>
        <v>5</v>
      </c>
      <c r="M69" s="5" t="s">
        <v>81</v>
      </c>
      <c r="N69" s="61">
        <f>RKAPSKPD221!O70/100</f>
        <v>75000</v>
      </c>
      <c r="O69" s="61"/>
      <c r="P69" s="9">
        <f>N69*L69</f>
        <v>375000</v>
      </c>
      <c r="Q69" s="36">
        <f>RKAPSKPD221!R70/100</f>
        <v>5</v>
      </c>
      <c r="R69" s="36"/>
      <c r="S69" s="6" t="s">
        <v>81</v>
      </c>
      <c r="T69" s="9">
        <f>RKAPSKPD221!U70/100</f>
        <v>75000</v>
      </c>
      <c r="U69" s="61">
        <f>T69*Q69</f>
        <v>375000</v>
      </c>
      <c r="V69" s="61"/>
      <c r="W69" s="36">
        <v>0</v>
      </c>
      <c r="X69" s="36"/>
      <c r="Y69" s="36">
        <v>0</v>
      </c>
      <c r="Z69" s="36"/>
      <c r="AA69" s="1"/>
    </row>
    <row r="70" spans="1:27" ht="15" customHeight="1">
      <c r="A70" s="33" t="s">
        <v>0</v>
      </c>
      <c r="B70" s="33"/>
      <c r="C70" s="33"/>
      <c r="D70" s="33"/>
      <c r="E70" s="33" t="s">
        <v>0</v>
      </c>
      <c r="F70" s="33"/>
      <c r="G70" s="33"/>
      <c r="H70" s="33"/>
      <c r="I70" s="33"/>
      <c r="J70" s="33"/>
      <c r="K70" s="33"/>
      <c r="L70" s="5"/>
      <c r="M70" s="5"/>
      <c r="N70" s="61"/>
      <c r="O70" s="61"/>
      <c r="P70" s="9" t="s">
        <v>0</v>
      </c>
      <c r="Q70" s="36"/>
      <c r="R70" s="36"/>
      <c r="S70" s="6"/>
      <c r="T70" s="9"/>
      <c r="U70" s="61" t="s">
        <v>0</v>
      </c>
      <c r="V70" s="61"/>
      <c r="W70" s="36" t="s">
        <v>0</v>
      </c>
      <c r="X70" s="36"/>
      <c r="Y70" s="36" t="s">
        <v>0</v>
      </c>
      <c r="Z70" s="36"/>
      <c r="AA70" s="1"/>
    </row>
    <row r="71" spans="1:27" ht="15" customHeight="1">
      <c r="A71" s="33" t="s">
        <v>82</v>
      </c>
      <c r="B71" s="33"/>
      <c r="C71" s="33"/>
      <c r="D71" s="33"/>
      <c r="E71" s="33" t="s">
        <v>83</v>
      </c>
      <c r="F71" s="33"/>
      <c r="G71" s="33"/>
      <c r="H71" s="33"/>
      <c r="I71" s="33"/>
      <c r="J71" s="33"/>
      <c r="K71" s="33"/>
      <c r="L71" s="5"/>
      <c r="M71" s="5"/>
      <c r="N71" s="61"/>
      <c r="O71" s="61"/>
      <c r="P71" s="9">
        <f>P72+P78</f>
        <v>5338000</v>
      </c>
      <c r="Q71" s="36"/>
      <c r="R71" s="36"/>
      <c r="S71" s="6"/>
      <c r="T71" s="9"/>
      <c r="U71" s="61">
        <f>U72+U78</f>
        <v>5338000</v>
      </c>
      <c r="V71" s="61"/>
      <c r="W71" s="36">
        <v>0</v>
      </c>
      <c r="X71" s="36"/>
      <c r="Y71" s="36">
        <v>0</v>
      </c>
      <c r="Z71" s="36"/>
      <c r="AA71" s="1"/>
    </row>
    <row r="72" spans="1:27" ht="21.95" customHeight="1">
      <c r="A72" s="33" t="s">
        <v>84</v>
      </c>
      <c r="B72" s="33"/>
      <c r="C72" s="33"/>
      <c r="D72" s="33"/>
      <c r="E72" s="33" t="s">
        <v>85</v>
      </c>
      <c r="F72" s="33"/>
      <c r="G72" s="33"/>
      <c r="H72" s="33"/>
      <c r="I72" s="33"/>
      <c r="J72" s="33"/>
      <c r="K72" s="33"/>
      <c r="L72" s="5"/>
      <c r="M72" s="5"/>
      <c r="N72" s="61"/>
      <c r="O72" s="61"/>
      <c r="P72" s="9">
        <f>SUM(P73:P76)</f>
        <v>1000000</v>
      </c>
      <c r="Q72" s="36"/>
      <c r="R72" s="36"/>
      <c r="S72" s="6"/>
      <c r="T72" s="9"/>
      <c r="U72" s="61">
        <f>SUM(U73:V76)</f>
        <v>1000000</v>
      </c>
      <c r="V72" s="61"/>
      <c r="W72" s="36">
        <v>0</v>
      </c>
      <c r="X72" s="36"/>
      <c r="Y72" s="36">
        <v>0</v>
      </c>
      <c r="Z72" s="36"/>
      <c r="AA72" s="1"/>
    </row>
    <row r="73" spans="1:27" ht="15" customHeight="1">
      <c r="A73" s="33" t="s">
        <v>0</v>
      </c>
      <c r="B73" s="33"/>
      <c r="C73" s="33"/>
      <c r="D73" s="33"/>
      <c r="E73" s="33" t="s">
        <v>86</v>
      </c>
      <c r="F73" s="33"/>
      <c r="G73" s="33"/>
      <c r="H73" s="33"/>
      <c r="I73" s="33"/>
      <c r="J73" s="33"/>
      <c r="K73" s="33"/>
      <c r="L73" s="5">
        <f>RKAPSKPD221!M74/100</f>
        <v>1</v>
      </c>
      <c r="M73" s="5" t="s">
        <v>87</v>
      </c>
      <c r="N73" s="61">
        <f>RKAPSKPD221!O74/100</f>
        <v>300000</v>
      </c>
      <c r="O73" s="61"/>
      <c r="P73" s="9">
        <f>N73*L73</f>
        <v>300000</v>
      </c>
      <c r="Q73" s="36">
        <f>RKAPSKPD221!R74/100</f>
        <v>1</v>
      </c>
      <c r="R73" s="36"/>
      <c r="S73" s="6" t="s">
        <v>87</v>
      </c>
      <c r="T73" s="9">
        <f>RKAPSKPD221!U74/100</f>
        <v>300000</v>
      </c>
      <c r="U73" s="61">
        <f>T73*Q73</f>
        <v>300000</v>
      </c>
      <c r="V73" s="61"/>
      <c r="W73" s="36">
        <v>0</v>
      </c>
      <c r="X73" s="36"/>
      <c r="Y73" s="36">
        <v>0</v>
      </c>
      <c r="Z73" s="36"/>
      <c r="AA73" s="1"/>
    </row>
    <row r="74" spans="1:27" ht="15" customHeight="1">
      <c r="A74" s="33" t="s">
        <v>0</v>
      </c>
      <c r="B74" s="33"/>
      <c r="C74" s="33"/>
      <c r="D74" s="33"/>
      <c r="E74" s="33" t="s">
        <v>88</v>
      </c>
      <c r="F74" s="33"/>
      <c r="G74" s="33"/>
      <c r="H74" s="33"/>
      <c r="I74" s="33"/>
      <c r="J74" s="33"/>
      <c r="K74" s="33"/>
      <c r="L74" s="5">
        <f>RKAPSKPD221!M75/100</f>
        <v>1</v>
      </c>
      <c r="M74" s="5" t="s">
        <v>87</v>
      </c>
      <c r="N74" s="61">
        <f>RKAPSKPD221!O75/100</f>
        <v>200000</v>
      </c>
      <c r="O74" s="61"/>
      <c r="P74" s="9">
        <f>N74*L74</f>
        <v>200000</v>
      </c>
      <c r="Q74" s="36">
        <f>RKAPSKPD221!R75/100</f>
        <v>1</v>
      </c>
      <c r="R74" s="36"/>
      <c r="S74" s="6" t="s">
        <v>87</v>
      </c>
      <c r="T74" s="9">
        <f>RKAPSKPD221!U75/100</f>
        <v>200000</v>
      </c>
      <c r="U74" s="61">
        <f>T74*Q74</f>
        <v>200000</v>
      </c>
      <c r="V74" s="61"/>
      <c r="W74" s="36">
        <v>0</v>
      </c>
      <c r="X74" s="36"/>
      <c r="Y74" s="36">
        <v>0</v>
      </c>
      <c r="Z74" s="36"/>
      <c r="AA74" s="1"/>
    </row>
    <row r="75" spans="1:27" ht="15" customHeight="1">
      <c r="A75" s="33" t="s">
        <v>0</v>
      </c>
      <c r="B75" s="33"/>
      <c r="C75" s="33"/>
      <c r="D75" s="33"/>
      <c r="E75" s="33" t="s">
        <v>89</v>
      </c>
      <c r="F75" s="33"/>
      <c r="G75" s="33"/>
      <c r="H75" s="33"/>
      <c r="I75" s="33"/>
      <c r="J75" s="33"/>
      <c r="K75" s="33"/>
      <c r="L75" s="5">
        <f>RKAPSKPD221!M76/100</f>
        <v>1</v>
      </c>
      <c r="M75" s="5" t="s">
        <v>90</v>
      </c>
      <c r="N75" s="61">
        <f>RKAPSKPD221!O76/100</f>
        <v>300000</v>
      </c>
      <c r="O75" s="61"/>
      <c r="P75" s="9">
        <f>N75*L75</f>
        <v>300000</v>
      </c>
      <c r="Q75" s="36">
        <f>RKAPSKPD221!R76/100</f>
        <v>1</v>
      </c>
      <c r="R75" s="36"/>
      <c r="S75" s="6" t="s">
        <v>90</v>
      </c>
      <c r="T75" s="9">
        <f>RKAPSKPD221!U76/100</f>
        <v>300000</v>
      </c>
      <c r="U75" s="61">
        <f>T75*Q75</f>
        <v>300000</v>
      </c>
      <c r="V75" s="61"/>
      <c r="W75" s="36">
        <v>0</v>
      </c>
      <c r="X75" s="36"/>
      <c r="Y75" s="36">
        <v>0</v>
      </c>
      <c r="Z75" s="36"/>
      <c r="AA75" s="1"/>
    </row>
    <row r="76" spans="1:27" ht="15" customHeight="1">
      <c r="A76" s="33" t="s">
        <v>0</v>
      </c>
      <c r="B76" s="33"/>
      <c r="C76" s="33"/>
      <c r="D76" s="33"/>
      <c r="E76" s="33" t="s">
        <v>91</v>
      </c>
      <c r="F76" s="33"/>
      <c r="G76" s="33"/>
      <c r="H76" s="33"/>
      <c r="I76" s="33"/>
      <c r="J76" s="33"/>
      <c r="K76" s="33"/>
      <c r="L76" s="5">
        <f>RKAPSKPD221!M77/100</f>
        <v>1</v>
      </c>
      <c r="M76" s="5" t="s">
        <v>90</v>
      </c>
      <c r="N76" s="61">
        <f>RKAPSKPD221!O77/100</f>
        <v>200000</v>
      </c>
      <c r="O76" s="61"/>
      <c r="P76" s="9">
        <f>N76*L76</f>
        <v>200000</v>
      </c>
      <c r="Q76" s="36">
        <f>RKAPSKPD221!R77/100</f>
        <v>1</v>
      </c>
      <c r="R76" s="36"/>
      <c r="S76" s="6" t="s">
        <v>90</v>
      </c>
      <c r="T76" s="9">
        <f>RKAPSKPD221!U77/100</f>
        <v>200000</v>
      </c>
      <c r="U76" s="61">
        <f>T76*Q76</f>
        <v>200000</v>
      </c>
      <c r="V76" s="61"/>
      <c r="W76" s="36">
        <v>0</v>
      </c>
      <c r="X76" s="36"/>
      <c r="Y76" s="36">
        <v>0</v>
      </c>
      <c r="Z76" s="36"/>
      <c r="AA76" s="1"/>
    </row>
    <row r="77" spans="1:27" ht="15" customHeight="1">
      <c r="A77" s="33" t="s">
        <v>0</v>
      </c>
      <c r="B77" s="33"/>
      <c r="C77" s="33"/>
      <c r="D77" s="33"/>
      <c r="E77" s="33" t="s">
        <v>0</v>
      </c>
      <c r="F77" s="33"/>
      <c r="G77" s="33"/>
      <c r="H77" s="33"/>
      <c r="I77" s="33"/>
      <c r="J77" s="33"/>
      <c r="K77" s="33"/>
      <c r="L77" s="5"/>
      <c r="M77" s="5"/>
      <c r="N77" s="61"/>
      <c r="O77" s="61"/>
      <c r="P77" s="9" t="s">
        <v>0</v>
      </c>
      <c r="Q77" s="36"/>
      <c r="R77" s="36"/>
      <c r="S77" s="6"/>
      <c r="T77" s="9"/>
      <c r="U77" s="61" t="s">
        <v>0</v>
      </c>
      <c r="V77" s="61"/>
      <c r="W77" s="36" t="s">
        <v>0</v>
      </c>
      <c r="X77" s="36"/>
      <c r="Y77" s="36" t="s">
        <v>0</v>
      </c>
      <c r="Z77" s="36"/>
      <c r="AA77" s="1"/>
    </row>
    <row r="78" spans="1:27" ht="15" customHeight="1">
      <c r="A78" s="33" t="s">
        <v>92</v>
      </c>
      <c r="B78" s="33"/>
      <c r="C78" s="33"/>
      <c r="D78" s="33"/>
      <c r="E78" s="33" t="s">
        <v>93</v>
      </c>
      <c r="F78" s="33"/>
      <c r="G78" s="33"/>
      <c r="H78" s="33"/>
      <c r="I78" s="33"/>
      <c r="J78" s="33"/>
      <c r="K78" s="33"/>
      <c r="L78" s="5"/>
      <c r="M78" s="5"/>
      <c r="N78" s="61"/>
      <c r="O78" s="61"/>
      <c r="P78" s="9">
        <f>SUM(P79:P82)</f>
        <v>4338000</v>
      </c>
      <c r="Q78" s="36"/>
      <c r="R78" s="36"/>
      <c r="S78" s="6"/>
      <c r="T78" s="9"/>
      <c r="U78" s="61">
        <f>SUM(U79:V82)</f>
        <v>4338000</v>
      </c>
      <c r="V78" s="61"/>
      <c r="W78" s="36">
        <v>0</v>
      </c>
      <c r="X78" s="36"/>
      <c r="Y78" s="36">
        <v>0</v>
      </c>
      <c r="Z78" s="36"/>
      <c r="AA78" s="1"/>
    </row>
    <row r="79" spans="1:27" ht="15" customHeight="1">
      <c r="A79" s="33" t="s">
        <v>0</v>
      </c>
      <c r="B79" s="33"/>
      <c r="C79" s="33"/>
      <c r="D79" s="33"/>
      <c r="E79" s="33" t="s">
        <v>94</v>
      </c>
      <c r="F79" s="33"/>
      <c r="G79" s="33"/>
      <c r="H79" s="33"/>
      <c r="I79" s="33"/>
      <c r="J79" s="33"/>
      <c r="K79" s="33"/>
      <c r="L79" s="5">
        <f>RKAPSKPD221!M80/100</f>
        <v>323</v>
      </c>
      <c r="M79" s="5" t="s">
        <v>95</v>
      </c>
      <c r="N79" s="61">
        <f>RKAPSKPD221!O80/100</f>
        <v>3000</v>
      </c>
      <c r="O79" s="61"/>
      <c r="P79" s="9">
        <f>N79*L79</f>
        <v>969000</v>
      </c>
      <c r="Q79" s="36">
        <f>RKAPSKPD221!R80/100</f>
        <v>323</v>
      </c>
      <c r="R79" s="36"/>
      <c r="S79" s="6" t="s">
        <v>95</v>
      </c>
      <c r="T79" s="9">
        <f>RKAPSKPD221!U80/100</f>
        <v>3000</v>
      </c>
      <c r="U79" s="61">
        <f>T79*Q79</f>
        <v>969000</v>
      </c>
      <c r="V79" s="61"/>
      <c r="W79" s="36">
        <v>0</v>
      </c>
      <c r="X79" s="36"/>
      <c r="Y79" s="36">
        <v>0</v>
      </c>
      <c r="Z79" s="36"/>
      <c r="AA79" s="1"/>
    </row>
    <row r="80" spans="1:27" ht="15" customHeight="1">
      <c r="A80" s="33" t="s">
        <v>0</v>
      </c>
      <c r="B80" s="33"/>
      <c r="C80" s="33"/>
      <c r="D80" s="33"/>
      <c r="E80" s="33" t="s">
        <v>96</v>
      </c>
      <c r="F80" s="33"/>
      <c r="G80" s="33"/>
      <c r="H80" s="33"/>
      <c r="I80" s="33"/>
      <c r="J80" s="33"/>
      <c r="K80" s="33"/>
      <c r="L80" s="5">
        <f>RKAPSKPD221!M81/100</f>
        <v>323</v>
      </c>
      <c r="M80" s="5" t="s">
        <v>95</v>
      </c>
      <c r="N80" s="61">
        <f>RKAPSKPD221!O81/100</f>
        <v>3000</v>
      </c>
      <c r="O80" s="61"/>
      <c r="P80" s="9">
        <f>N80*L80</f>
        <v>969000</v>
      </c>
      <c r="Q80" s="36">
        <f>RKAPSKPD221!R81/100</f>
        <v>323</v>
      </c>
      <c r="R80" s="36"/>
      <c r="S80" s="6" t="s">
        <v>95</v>
      </c>
      <c r="T80" s="9">
        <f>RKAPSKPD221!U81/100</f>
        <v>3000</v>
      </c>
      <c r="U80" s="61">
        <f>T80*Q80</f>
        <v>969000</v>
      </c>
      <c r="V80" s="61"/>
      <c r="W80" s="36">
        <v>0</v>
      </c>
      <c r="X80" s="36"/>
      <c r="Y80" s="36">
        <v>0</v>
      </c>
      <c r="Z80" s="36"/>
      <c r="AA80" s="1"/>
    </row>
    <row r="81" spans="1:27" ht="15" customHeight="1">
      <c r="A81" s="33" t="s">
        <v>0</v>
      </c>
      <c r="B81" s="33"/>
      <c r="C81" s="33"/>
      <c r="D81" s="33"/>
      <c r="E81" s="33" t="s">
        <v>97</v>
      </c>
      <c r="F81" s="33"/>
      <c r="G81" s="33"/>
      <c r="H81" s="33"/>
      <c r="I81" s="33"/>
      <c r="J81" s="33"/>
      <c r="K81" s="33"/>
      <c r="L81" s="5">
        <f>RKAPSKPD221!M82/100</f>
        <v>300</v>
      </c>
      <c r="M81" s="5" t="s">
        <v>95</v>
      </c>
      <c r="N81" s="61">
        <f>RKAPSKPD221!O82/100</f>
        <v>4000</v>
      </c>
      <c r="O81" s="61"/>
      <c r="P81" s="9">
        <f>N81*L81</f>
        <v>1200000</v>
      </c>
      <c r="Q81" s="36">
        <f>RKAPSKPD221!R82/100</f>
        <v>300</v>
      </c>
      <c r="R81" s="36"/>
      <c r="S81" s="6" t="s">
        <v>95</v>
      </c>
      <c r="T81" s="9">
        <f>RKAPSKPD221!U82/100</f>
        <v>4000</v>
      </c>
      <c r="U81" s="61">
        <f>T81*Q81</f>
        <v>1200000</v>
      </c>
      <c r="V81" s="61"/>
      <c r="W81" s="36">
        <v>0</v>
      </c>
      <c r="X81" s="36"/>
      <c r="Y81" s="36">
        <v>0</v>
      </c>
      <c r="Z81" s="36"/>
      <c r="AA81" s="1"/>
    </row>
    <row r="82" spans="1:27" ht="15" customHeight="1">
      <c r="A82" s="33" t="s">
        <v>0</v>
      </c>
      <c r="B82" s="33"/>
      <c r="C82" s="33"/>
      <c r="D82" s="33"/>
      <c r="E82" s="33" t="s">
        <v>98</v>
      </c>
      <c r="F82" s="33"/>
      <c r="G82" s="33"/>
      <c r="H82" s="33"/>
      <c r="I82" s="33"/>
      <c r="J82" s="33"/>
      <c r="K82" s="33"/>
      <c r="L82" s="5">
        <f>RKAPSKPD221!M83/100</f>
        <v>300</v>
      </c>
      <c r="M82" s="5" t="s">
        <v>95</v>
      </c>
      <c r="N82" s="61">
        <f>RKAPSKPD221!O83/100</f>
        <v>4000</v>
      </c>
      <c r="O82" s="61"/>
      <c r="P82" s="9">
        <f>N82*L82</f>
        <v>1200000</v>
      </c>
      <c r="Q82" s="36">
        <f>RKAPSKPD221!R83/100</f>
        <v>300</v>
      </c>
      <c r="R82" s="36"/>
      <c r="S82" s="6" t="s">
        <v>95</v>
      </c>
      <c r="T82" s="9">
        <f>RKAPSKPD221!U83/100</f>
        <v>4000</v>
      </c>
      <c r="U82" s="61">
        <f>T82*Q82</f>
        <v>1200000</v>
      </c>
      <c r="V82" s="61"/>
      <c r="W82" s="36">
        <v>0</v>
      </c>
      <c r="X82" s="36"/>
      <c r="Y82" s="36">
        <v>0</v>
      </c>
      <c r="Z82" s="36"/>
      <c r="AA82" s="1"/>
    </row>
    <row r="83" spans="1:27" ht="15" customHeight="1">
      <c r="A83" s="33" t="s">
        <v>0</v>
      </c>
      <c r="B83" s="33"/>
      <c r="C83" s="33"/>
      <c r="D83" s="33"/>
      <c r="E83" s="33" t="s">
        <v>0</v>
      </c>
      <c r="F83" s="33"/>
      <c r="G83" s="33"/>
      <c r="H83" s="33"/>
      <c r="I83" s="33"/>
      <c r="J83" s="33"/>
      <c r="K83" s="33"/>
      <c r="L83" s="5"/>
      <c r="M83" s="5"/>
      <c r="N83" s="61"/>
      <c r="O83" s="61"/>
      <c r="P83" s="9" t="s">
        <v>0</v>
      </c>
      <c r="Q83" s="36"/>
      <c r="R83" s="36"/>
      <c r="S83" s="6"/>
      <c r="T83" s="9"/>
      <c r="U83" s="61" t="s">
        <v>0</v>
      </c>
      <c r="V83" s="61"/>
      <c r="W83" s="36" t="s">
        <v>0</v>
      </c>
      <c r="X83" s="36"/>
      <c r="Y83" s="36" t="s">
        <v>0</v>
      </c>
      <c r="Z83" s="36"/>
      <c r="AA83" s="1"/>
    </row>
    <row r="84" spans="1:27" ht="15" customHeight="1">
      <c r="A84" s="33" t="s">
        <v>99</v>
      </c>
      <c r="B84" s="33"/>
      <c r="C84" s="33"/>
      <c r="D84" s="33"/>
      <c r="E84" s="33" t="s">
        <v>100</v>
      </c>
      <c r="F84" s="33"/>
      <c r="G84" s="33"/>
      <c r="H84" s="33"/>
      <c r="I84" s="33"/>
      <c r="J84" s="33"/>
      <c r="K84" s="33"/>
      <c r="L84" s="5"/>
      <c r="M84" s="5"/>
      <c r="N84" s="61"/>
      <c r="O84" s="61"/>
      <c r="P84" s="9">
        <f>P85</f>
        <v>120000000</v>
      </c>
      <c r="Q84" s="36"/>
      <c r="R84" s="36"/>
      <c r="S84" s="6"/>
      <c r="T84" s="9"/>
      <c r="U84" s="61">
        <f>U85</f>
        <v>120000000</v>
      </c>
      <c r="V84" s="61"/>
      <c r="W84" s="36">
        <v>0</v>
      </c>
      <c r="X84" s="36"/>
      <c r="Y84" s="36">
        <v>0</v>
      </c>
      <c r="Z84" s="36"/>
      <c r="AA84" s="1"/>
    </row>
    <row r="85" spans="1:27" ht="21.95" customHeight="1">
      <c r="A85" s="33" t="s">
        <v>101</v>
      </c>
      <c r="B85" s="33"/>
      <c r="C85" s="33"/>
      <c r="D85" s="33"/>
      <c r="E85" s="33" t="s">
        <v>102</v>
      </c>
      <c r="F85" s="33"/>
      <c r="G85" s="33"/>
      <c r="H85" s="33"/>
      <c r="I85" s="33"/>
      <c r="J85" s="33"/>
      <c r="K85" s="33"/>
      <c r="L85" s="5"/>
      <c r="M85" s="5"/>
      <c r="N85" s="61"/>
      <c r="O85" s="61"/>
      <c r="P85" s="9">
        <f>P86</f>
        <v>120000000</v>
      </c>
      <c r="Q85" s="36"/>
      <c r="R85" s="36"/>
      <c r="S85" s="6"/>
      <c r="T85" s="9"/>
      <c r="U85" s="61">
        <f>U86</f>
        <v>120000000</v>
      </c>
      <c r="V85" s="61"/>
      <c r="W85" s="36">
        <v>0</v>
      </c>
      <c r="X85" s="36"/>
      <c r="Y85" s="36">
        <v>0</v>
      </c>
      <c r="Z85" s="36"/>
      <c r="AA85" s="1"/>
    </row>
    <row r="86" spans="1:27" ht="21.95" customHeight="1">
      <c r="A86" s="33" t="s">
        <v>0</v>
      </c>
      <c r="B86" s="33"/>
      <c r="C86" s="33"/>
      <c r="D86" s="33"/>
      <c r="E86" s="33" t="s">
        <v>103</v>
      </c>
      <c r="F86" s="33"/>
      <c r="G86" s="33"/>
      <c r="H86" s="33"/>
      <c r="I86" s="33"/>
      <c r="J86" s="33"/>
      <c r="K86" s="33"/>
      <c r="L86" s="5">
        <f>RKAPSKPD221!M87/100</f>
        <v>60</v>
      </c>
      <c r="M86" s="5" t="s">
        <v>104</v>
      </c>
      <c r="N86" s="61">
        <f>RKAPSKPD221!O87/100</f>
        <v>2000000</v>
      </c>
      <c r="O86" s="61"/>
      <c r="P86" s="9">
        <f>N86*L86</f>
        <v>120000000</v>
      </c>
      <c r="Q86" s="36">
        <f>RKAPSKPD221!R87/100</f>
        <v>60</v>
      </c>
      <c r="R86" s="36"/>
      <c r="S86" s="6" t="s">
        <v>104</v>
      </c>
      <c r="T86" s="9">
        <f>RKAPSKPD221!U87/100</f>
        <v>2000000</v>
      </c>
      <c r="U86" s="61">
        <f>T86*Q86</f>
        <v>120000000</v>
      </c>
      <c r="V86" s="61"/>
      <c r="W86" s="36">
        <v>0</v>
      </c>
      <c r="X86" s="36"/>
      <c r="Y86" s="36">
        <v>0</v>
      </c>
      <c r="Z86" s="36"/>
      <c r="AA86" s="1"/>
    </row>
    <row r="87" spans="1:27" ht="15" customHeight="1">
      <c r="A87" s="33" t="s">
        <v>0</v>
      </c>
      <c r="B87" s="33"/>
      <c r="C87" s="33"/>
      <c r="D87" s="33"/>
      <c r="E87" s="33" t="s">
        <v>0</v>
      </c>
      <c r="F87" s="33"/>
      <c r="G87" s="33"/>
      <c r="H87" s="33"/>
      <c r="I87" s="33"/>
      <c r="J87" s="33"/>
      <c r="K87" s="33"/>
      <c r="L87" s="5"/>
      <c r="M87" s="5"/>
      <c r="N87" s="61"/>
      <c r="O87" s="61"/>
      <c r="P87" s="9" t="s">
        <v>0</v>
      </c>
      <c r="Q87" s="36"/>
      <c r="R87" s="36"/>
      <c r="S87" s="6"/>
      <c r="T87" s="9"/>
      <c r="U87" s="61" t="s">
        <v>0</v>
      </c>
      <c r="V87" s="61"/>
      <c r="W87" s="36" t="s">
        <v>0</v>
      </c>
      <c r="X87" s="36"/>
      <c r="Y87" s="36" t="s">
        <v>0</v>
      </c>
      <c r="Z87" s="36"/>
      <c r="AA87" s="1"/>
    </row>
    <row r="88" spans="1:27" ht="15" customHeight="1">
      <c r="A88" s="33" t="s">
        <v>105</v>
      </c>
      <c r="B88" s="33"/>
      <c r="C88" s="33"/>
      <c r="D88" s="33"/>
      <c r="E88" s="33" t="s">
        <v>106</v>
      </c>
      <c r="F88" s="33"/>
      <c r="G88" s="33"/>
      <c r="H88" s="33"/>
      <c r="I88" s="33"/>
      <c r="J88" s="33"/>
      <c r="K88" s="33"/>
      <c r="L88" s="5"/>
      <c r="M88" s="5"/>
      <c r="N88" s="61"/>
      <c r="O88" s="61"/>
      <c r="P88" s="9">
        <f>P89</f>
        <v>1684500</v>
      </c>
      <c r="Q88" s="36"/>
      <c r="R88" s="36"/>
      <c r="S88" s="6"/>
      <c r="T88" s="9"/>
      <c r="U88" s="61">
        <f>U89</f>
        <v>1684500</v>
      </c>
      <c r="V88" s="61"/>
      <c r="W88" s="36">
        <v>0</v>
      </c>
      <c r="X88" s="36"/>
      <c r="Y88" s="36">
        <v>0</v>
      </c>
      <c r="Z88" s="36"/>
      <c r="AA88" s="1"/>
    </row>
    <row r="89" spans="1:27" ht="15" customHeight="1">
      <c r="A89" s="33" t="s">
        <v>107</v>
      </c>
      <c r="B89" s="33"/>
      <c r="C89" s="33"/>
      <c r="D89" s="33"/>
      <c r="E89" s="33" t="s">
        <v>108</v>
      </c>
      <c r="F89" s="33"/>
      <c r="G89" s="33"/>
      <c r="H89" s="33"/>
      <c r="I89" s="33"/>
      <c r="J89" s="33"/>
      <c r="K89" s="33"/>
      <c r="L89" s="5"/>
      <c r="M89" s="5"/>
      <c r="N89" s="61"/>
      <c r="O89" s="61"/>
      <c r="P89" s="9">
        <f>SUM(P90:P91)</f>
        <v>1684500</v>
      </c>
      <c r="Q89" s="36"/>
      <c r="R89" s="36"/>
      <c r="S89" s="6"/>
      <c r="T89" s="9"/>
      <c r="U89" s="61">
        <f>SUM(U90:V91)</f>
        <v>1684500</v>
      </c>
      <c r="V89" s="61"/>
      <c r="W89" s="36">
        <v>0</v>
      </c>
      <c r="X89" s="36"/>
      <c r="Y89" s="36">
        <v>0</v>
      </c>
      <c r="Z89" s="36"/>
      <c r="AA89" s="1"/>
    </row>
    <row r="90" spans="1:27" ht="15" customHeight="1">
      <c r="A90" s="33" t="s">
        <v>0</v>
      </c>
      <c r="B90" s="33"/>
      <c r="C90" s="33"/>
      <c r="D90" s="33"/>
      <c r="E90" s="33" t="s">
        <v>109</v>
      </c>
      <c r="F90" s="33"/>
      <c r="G90" s="33"/>
      <c r="H90" s="33"/>
      <c r="I90" s="33"/>
      <c r="J90" s="33"/>
      <c r="K90" s="33"/>
      <c r="L90" s="5">
        <f>RKAPSKPD221!M91/100</f>
        <v>323</v>
      </c>
      <c r="M90" s="5" t="s">
        <v>110</v>
      </c>
      <c r="N90" s="61">
        <f>RKAPSKPD221!O91/100</f>
        <v>1500</v>
      </c>
      <c r="O90" s="61"/>
      <c r="P90" s="9">
        <f>N90*L90</f>
        <v>484500</v>
      </c>
      <c r="Q90" s="36">
        <f>RKAPSKPD221!R91/100</f>
        <v>323</v>
      </c>
      <c r="R90" s="36"/>
      <c r="S90" s="6" t="s">
        <v>110</v>
      </c>
      <c r="T90" s="9">
        <f>RKAPSKPD221!U91/100</f>
        <v>1500</v>
      </c>
      <c r="U90" s="61">
        <f>T90*Q90</f>
        <v>484500</v>
      </c>
      <c r="V90" s="61"/>
      <c r="W90" s="36">
        <v>0</v>
      </c>
      <c r="X90" s="36"/>
      <c r="Y90" s="36">
        <v>0</v>
      </c>
      <c r="Z90" s="36"/>
      <c r="AA90" s="1"/>
    </row>
    <row r="91" spans="1:27" ht="15" customHeight="1">
      <c r="A91" s="33" t="s">
        <v>0</v>
      </c>
      <c r="B91" s="33"/>
      <c r="C91" s="33"/>
      <c r="D91" s="33"/>
      <c r="E91" s="33" t="s">
        <v>111</v>
      </c>
      <c r="F91" s="33"/>
      <c r="G91" s="33"/>
      <c r="H91" s="33"/>
      <c r="I91" s="33"/>
      <c r="J91" s="33"/>
      <c r="K91" s="33"/>
      <c r="L91" s="5">
        <f>RKAPSKPD221!M92/100</f>
        <v>300</v>
      </c>
      <c r="M91" s="5" t="s">
        <v>110</v>
      </c>
      <c r="N91" s="61">
        <f>RKAPSKPD221!O92/100</f>
        <v>4000</v>
      </c>
      <c r="O91" s="61"/>
      <c r="P91" s="9">
        <f>N91*L91</f>
        <v>1200000</v>
      </c>
      <c r="Q91" s="36">
        <f>RKAPSKPD221!R92/100</f>
        <v>300</v>
      </c>
      <c r="R91" s="36"/>
      <c r="S91" s="6" t="s">
        <v>110</v>
      </c>
      <c r="T91" s="9">
        <f>RKAPSKPD221!U92/100</f>
        <v>4000</v>
      </c>
      <c r="U91" s="61">
        <f>T91*Q91</f>
        <v>1200000</v>
      </c>
      <c r="V91" s="61"/>
      <c r="W91" s="36">
        <v>0</v>
      </c>
      <c r="X91" s="36"/>
      <c r="Y91" s="36">
        <v>0</v>
      </c>
      <c r="Z91" s="36"/>
      <c r="AA91" s="1"/>
    </row>
    <row r="92" spans="1:27" ht="15" customHeight="1">
      <c r="A92" s="33" t="s">
        <v>0</v>
      </c>
      <c r="B92" s="33"/>
      <c r="C92" s="33"/>
      <c r="D92" s="33"/>
      <c r="E92" s="33" t="s">
        <v>0</v>
      </c>
      <c r="F92" s="33"/>
      <c r="G92" s="33"/>
      <c r="H92" s="33"/>
      <c r="I92" s="33"/>
      <c r="J92" s="33"/>
      <c r="K92" s="33"/>
      <c r="L92" s="5"/>
      <c r="M92" s="5"/>
      <c r="N92" s="61"/>
      <c r="O92" s="61"/>
      <c r="P92" s="9" t="s">
        <v>0</v>
      </c>
      <c r="Q92" s="36"/>
      <c r="R92" s="36"/>
      <c r="S92" s="6"/>
      <c r="T92" s="9"/>
      <c r="U92" s="61" t="s">
        <v>0</v>
      </c>
      <c r="V92" s="61"/>
      <c r="W92" s="36" t="s">
        <v>0</v>
      </c>
      <c r="X92" s="36"/>
      <c r="Y92" s="36" t="s">
        <v>0</v>
      </c>
      <c r="Z92" s="36"/>
      <c r="AA92" s="1"/>
    </row>
    <row r="93" spans="1:27" ht="15" customHeight="1">
      <c r="A93" s="33" t="s">
        <v>112</v>
      </c>
      <c r="B93" s="33"/>
      <c r="C93" s="33"/>
      <c r="D93" s="33"/>
      <c r="E93" s="33" t="s">
        <v>113</v>
      </c>
      <c r="F93" s="33"/>
      <c r="G93" s="33"/>
      <c r="H93" s="33"/>
      <c r="I93" s="33"/>
      <c r="J93" s="33"/>
      <c r="K93" s="33"/>
      <c r="L93" s="5"/>
      <c r="M93" s="5"/>
      <c r="N93" s="61"/>
      <c r="O93" s="61"/>
      <c r="P93" s="9">
        <f>P94</f>
        <v>22950000</v>
      </c>
      <c r="Q93" s="36"/>
      <c r="R93" s="36"/>
      <c r="S93" s="6"/>
      <c r="T93" s="9"/>
      <c r="U93" s="61">
        <f>U94</f>
        <v>22950000</v>
      </c>
      <c r="V93" s="61"/>
      <c r="W93" s="36">
        <v>0</v>
      </c>
      <c r="X93" s="36"/>
      <c r="Y93" s="36">
        <v>0</v>
      </c>
      <c r="Z93" s="36"/>
      <c r="AA93" s="1"/>
    </row>
    <row r="94" spans="1:27" ht="21.95" customHeight="1">
      <c r="A94" s="33" t="s">
        <v>114</v>
      </c>
      <c r="B94" s="33"/>
      <c r="C94" s="33"/>
      <c r="D94" s="33"/>
      <c r="E94" s="33" t="s">
        <v>115</v>
      </c>
      <c r="F94" s="33"/>
      <c r="G94" s="33"/>
      <c r="H94" s="33"/>
      <c r="I94" s="33"/>
      <c r="J94" s="33"/>
      <c r="K94" s="33"/>
      <c r="L94" s="5"/>
      <c r="M94" s="5"/>
      <c r="N94" s="61"/>
      <c r="O94" s="61"/>
      <c r="P94" s="9">
        <f>SUM(P95:P97)</f>
        <v>22950000</v>
      </c>
      <c r="Q94" s="36"/>
      <c r="R94" s="36"/>
      <c r="S94" s="6"/>
      <c r="T94" s="9"/>
      <c r="U94" s="61">
        <f>SUM(U95:V97)</f>
        <v>22950000</v>
      </c>
      <c r="V94" s="61"/>
      <c r="W94" s="36">
        <v>0</v>
      </c>
      <c r="X94" s="36"/>
      <c r="Y94" s="36">
        <v>0</v>
      </c>
      <c r="Z94" s="36"/>
      <c r="AA94" s="1"/>
    </row>
    <row r="95" spans="1:27" ht="15" customHeight="1">
      <c r="A95" s="33" t="s">
        <v>0</v>
      </c>
      <c r="B95" s="33"/>
      <c r="C95" s="33"/>
      <c r="D95" s="33"/>
      <c r="E95" s="33" t="s">
        <v>116</v>
      </c>
      <c r="F95" s="33"/>
      <c r="G95" s="33"/>
      <c r="H95" s="33"/>
      <c r="I95" s="33"/>
      <c r="J95" s="33"/>
      <c r="K95" s="33"/>
      <c r="L95" s="5">
        <f>RKAPSKPD221!M96/100</f>
        <v>323</v>
      </c>
      <c r="M95" s="5" t="s">
        <v>75</v>
      </c>
      <c r="N95" s="61">
        <f>RKAPSKPD221!O96/100</f>
        <v>20000</v>
      </c>
      <c r="O95" s="61"/>
      <c r="P95" s="9">
        <f>N95*L95</f>
        <v>6460000</v>
      </c>
      <c r="Q95" s="36">
        <f>RKAPSKPD221!R96/100</f>
        <v>323</v>
      </c>
      <c r="R95" s="36"/>
      <c r="S95" s="6" t="s">
        <v>75</v>
      </c>
      <c r="T95" s="9">
        <f>RKAPSKPD221!U96/100</f>
        <v>20000</v>
      </c>
      <c r="U95" s="61">
        <f>T95*Q95</f>
        <v>6460000</v>
      </c>
      <c r="V95" s="61"/>
      <c r="W95" s="36">
        <v>0</v>
      </c>
      <c r="X95" s="36"/>
      <c r="Y95" s="36">
        <v>0</v>
      </c>
      <c r="Z95" s="36"/>
      <c r="AA95" s="1"/>
    </row>
    <row r="96" spans="1:27" ht="15" customHeight="1">
      <c r="A96" s="33" t="s">
        <v>0</v>
      </c>
      <c r="B96" s="33"/>
      <c r="C96" s="33"/>
      <c r="D96" s="33"/>
      <c r="E96" s="33" t="s">
        <v>117</v>
      </c>
      <c r="F96" s="33"/>
      <c r="G96" s="33"/>
      <c r="H96" s="33"/>
      <c r="I96" s="33"/>
      <c r="J96" s="33"/>
      <c r="K96" s="33"/>
      <c r="L96" s="5">
        <f>RKAPSKPD221!M97/100</f>
        <v>323</v>
      </c>
      <c r="M96" s="5" t="s">
        <v>75</v>
      </c>
      <c r="N96" s="61">
        <f>RKAPSKPD221!O97/100</f>
        <v>30000</v>
      </c>
      <c r="O96" s="61"/>
      <c r="P96" s="9">
        <f>N96*L96</f>
        <v>9690000</v>
      </c>
      <c r="Q96" s="36">
        <f>RKAPSKPD221!R97/100</f>
        <v>323</v>
      </c>
      <c r="R96" s="36"/>
      <c r="S96" s="6" t="s">
        <v>75</v>
      </c>
      <c r="T96" s="9">
        <f>RKAPSKPD221!U97/100</f>
        <v>30000</v>
      </c>
      <c r="U96" s="61">
        <f>T96*Q96</f>
        <v>9690000</v>
      </c>
      <c r="V96" s="61"/>
      <c r="W96" s="36">
        <v>0</v>
      </c>
      <c r="X96" s="36"/>
      <c r="Y96" s="36">
        <v>0</v>
      </c>
      <c r="Z96" s="36"/>
      <c r="AA96" s="1"/>
    </row>
    <row r="97" spans="1:27" ht="15" customHeight="1">
      <c r="A97" s="33" t="s">
        <v>0</v>
      </c>
      <c r="B97" s="33"/>
      <c r="C97" s="33"/>
      <c r="D97" s="33"/>
      <c r="E97" s="33" t="s">
        <v>118</v>
      </c>
      <c r="F97" s="33"/>
      <c r="G97" s="33"/>
      <c r="H97" s="33"/>
      <c r="I97" s="33"/>
      <c r="J97" s="33"/>
      <c r="K97" s="33"/>
      <c r="L97" s="5">
        <f>RKAPSKPD221!M98/100</f>
        <v>340</v>
      </c>
      <c r="M97" s="5" t="s">
        <v>75</v>
      </c>
      <c r="N97" s="61">
        <f>RKAPSKPD221!O98/100</f>
        <v>20000</v>
      </c>
      <c r="O97" s="61"/>
      <c r="P97" s="9">
        <f>N97*L97</f>
        <v>6800000</v>
      </c>
      <c r="Q97" s="36">
        <f>RKAPSKPD221!R98/100</f>
        <v>340</v>
      </c>
      <c r="R97" s="36"/>
      <c r="S97" s="6" t="s">
        <v>75</v>
      </c>
      <c r="T97" s="9">
        <f>RKAPSKPD221!U98/100</f>
        <v>20000</v>
      </c>
      <c r="U97" s="61">
        <f>T97*Q97</f>
        <v>6800000</v>
      </c>
      <c r="V97" s="61"/>
      <c r="W97" s="36">
        <v>0</v>
      </c>
      <c r="X97" s="36"/>
      <c r="Y97" s="36">
        <v>0</v>
      </c>
      <c r="Z97" s="36"/>
      <c r="AA97" s="1"/>
    </row>
    <row r="98" spans="1:27" ht="15" customHeight="1">
      <c r="A98" s="33" t="s">
        <v>0</v>
      </c>
      <c r="B98" s="33"/>
      <c r="C98" s="33"/>
      <c r="D98" s="33"/>
      <c r="E98" s="33" t="s">
        <v>0</v>
      </c>
      <c r="F98" s="33"/>
      <c r="G98" s="33"/>
      <c r="H98" s="33"/>
      <c r="I98" s="33"/>
      <c r="J98" s="33"/>
      <c r="K98" s="33"/>
      <c r="L98" s="5"/>
      <c r="M98" s="5"/>
      <c r="N98" s="61"/>
      <c r="O98" s="61"/>
      <c r="P98" s="9" t="s">
        <v>0</v>
      </c>
      <c r="Q98" s="36"/>
      <c r="R98" s="36"/>
      <c r="S98" s="6"/>
      <c r="T98" s="9"/>
      <c r="U98" s="61" t="s">
        <v>0</v>
      </c>
      <c r="V98" s="61"/>
      <c r="W98" s="36" t="s">
        <v>0</v>
      </c>
      <c r="X98" s="36"/>
      <c r="Y98" s="36" t="s">
        <v>0</v>
      </c>
      <c r="Z98" s="36"/>
      <c r="AA98" s="1"/>
    </row>
    <row r="99" spans="1:27" ht="21.95" customHeight="1">
      <c r="A99" s="33" t="s">
        <v>119</v>
      </c>
      <c r="B99" s="33"/>
      <c r="C99" s="33"/>
      <c r="D99" s="33"/>
      <c r="E99" s="33" t="s">
        <v>120</v>
      </c>
      <c r="F99" s="33"/>
      <c r="G99" s="33"/>
      <c r="H99" s="33"/>
      <c r="I99" s="33"/>
      <c r="J99" s="33"/>
      <c r="K99" s="33"/>
      <c r="L99" s="5"/>
      <c r="M99" s="5"/>
      <c r="N99" s="61"/>
      <c r="O99" s="61"/>
      <c r="P99" s="9">
        <f>P100</f>
        <v>3500000</v>
      </c>
      <c r="Q99" s="36"/>
      <c r="R99" s="36"/>
      <c r="S99" s="6"/>
      <c r="T99" s="9"/>
      <c r="U99" s="61">
        <f>U100</f>
        <v>3500000</v>
      </c>
      <c r="V99" s="61"/>
      <c r="W99" s="36">
        <v>0</v>
      </c>
      <c r="X99" s="36"/>
      <c r="Y99" s="36">
        <v>0</v>
      </c>
      <c r="Z99" s="36"/>
      <c r="AA99" s="1"/>
    </row>
    <row r="100" spans="1:27" ht="15" customHeight="1">
      <c r="A100" s="33" t="s">
        <v>121</v>
      </c>
      <c r="B100" s="33"/>
      <c r="C100" s="33"/>
      <c r="D100" s="33"/>
      <c r="E100" s="33" t="s">
        <v>122</v>
      </c>
      <c r="F100" s="33"/>
      <c r="G100" s="33"/>
      <c r="H100" s="33"/>
      <c r="I100" s="33"/>
      <c r="J100" s="33"/>
      <c r="K100" s="33"/>
      <c r="L100" s="5"/>
      <c r="M100" s="5"/>
      <c r="N100" s="61"/>
      <c r="O100" s="61"/>
      <c r="P100" s="9">
        <f>P101</f>
        <v>3500000</v>
      </c>
      <c r="Q100" s="36"/>
      <c r="R100" s="36"/>
      <c r="S100" s="6"/>
      <c r="T100" s="9"/>
      <c r="U100" s="61">
        <f>U101</f>
        <v>3500000</v>
      </c>
      <c r="V100" s="61"/>
      <c r="W100" s="36">
        <v>0</v>
      </c>
      <c r="X100" s="36"/>
      <c r="Y100" s="36">
        <v>0</v>
      </c>
      <c r="Z100" s="36"/>
      <c r="AA100" s="1"/>
    </row>
    <row r="101" spans="1:27" ht="15" customHeight="1">
      <c r="A101" s="33" t="s">
        <v>0</v>
      </c>
      <c r="B101" s="33"/>
      <c r="C101" s="33"/>
      <c r="D101" s="33"/>
      <c r="E101" s="33" t="s">
        <v>123</v>
      </c>
      <c r="F101" s="33"/>
      <c r="G101" s="33"/>
      <c r="H101" s="33"/>
      <c r="I101" s="33"/>
      <c r="J101" s="33"/>
      <c r="K101" s="33"/>
      <c r="L101" s="5">
        <f>RKAPSKPD221!M102/100</f>
        <v>10</v>
      </c>
      <c r="M101" s="5" t="s">
        <v>124</v>
      </c>
      <c r="N101" s="61">
        <f>RKAPSKPD221!O102/100</f>
        <v>350000</v>
      </c>
      <c r="O101" s="61"/>
      <c r="P101" s="9">
        <f>N101*L101</f>
        <v>3500000</v>
      </c>
      <c r="Q101" s="36">
        <f>RKAPSKPD221!R102/100</f>
        <v>10</v>
      </c>
      <c r="R101" s="36"/>
      <c r="S101" s="6" t="s">
        <v>124</v>
      </c>
      <c r="T101" s="9">
        <f>RKAPSKPD221!U102/100</f>
        <v>350000</v>
      </c>
      <c r="U101" s="61">
        <f>T101*Q101</f>
        <v>3500000</v>
      </c>
      <c r="V101" s="61"/>
      <c r="W101" s="36">
        <v>0</v>
      </c>
      <c r="X101" s="36"/>
      <c r="Y101" s="36">
        <v>0</v>
      </c>
      <c r="Z101" s="36"/>
      <c r="AA101" s="1"/>
    </row>
    <row r="102" spans="1:27" ht="15" customHeight="1">
      <c r="A102" s="33" t="s">
        <v>0</v>
      </c>
      <c r="B102" s="33"/>
      <c r="C102" s="33"/>
      <c r="D102" s="33"/>
      <c r="E102" s="33" t="s">
        <v>0</v>
      </c>
      <c r="F102" s="33"/>
      <c r="G102" s="33"/>
      <c r="H102" s="33"/>
      <c r="I102" s="33"/>
      <c r="J102" s="33"/>
      <c r="K102" s="33"/>
      <c r="L102" s="5"/>
      <c r="M102" s="5"/>
      <c r="N102" s="61"/>
      <c r="O102" s="61"/>
      <c r="P102" s="9" t="s">
        <v>0</v>
      </c>
      <c r="Q102" s="36"/>
      <c r="R102" s="36"/>
      <c r="S102" s="6"/>
      <c r="T102" s="9"/>
      <c r="U102" s="61" t="s">
        <v>0</v>
      </c>
      <c r="V102" s="61"/>
      <c r="W102" s="36" t="s">
        <v>0</v>
      </c>
      <c r="X102" s="36"/>
      <c r="Y102" s="36" t="s">
        <v>0</v>
      </c>
      <c r="Z102" s="36"/>
      <c r="AA102" s="1"/>
    </row>
    <row r="103" spans="1:27" ht="15" customHeight="1">
      <c r="A103" s="33" t="s">
        <v>125</v>
      </c>
      <c r="B103" s="33"/>
      <c r="C103" s="33"/>
      <c r="D103" s="33"/>
      <c r="E103" s="33" t="s">
        <v>126</v>
      </c>
      <c r="F103" s="33"/>
      <c r="G103" s="33"/>
      <c r="H103" s="33"/>
      <c r="I103" s="33"/>
      <c r="J103" s="33"/>
      <c r="K103" s="33"/>
      <c r="L103" s="5"/>
      <c r="M103" s="5"/>
      <c r="N103" s="61"/>
      <c r="O103" s="61"/>
      <c r="P103" s="9">
        <f>P104+P108</f>
        <v>31940000</v>
      </c>
      <c r="Q103" s="36"/>
      <c r="R103" s="36"/>
      <c r="S103" s="6"/>
      <c r="T103" s="9"/>
      <c r="U103" s="61">
        <f>U104+U108</f>
        <v>21690000</v>
      </c>
      <c r="V103" s="61"/>
      <c r="W103" s="60">
        <f>U103-P103</f>
        <v>-10250000</v>
      </c>
      <c r="X103" s="36"/>
      <c r="Y103" s="61">
        <f>(W103/P103)*100</f>
        <v>-32.091421415153413</v>
      </c>
      <c r="Z103" s="61"/>
      <c r="AA103" s="1"/>
    </row>
    <row r="104" spans="1:27" ht="21.95" customHeight="1">
      <c r="A104" s="33" t="s">
        <v>127</v>
      </c>
      <c r="B104" s="33"/>
      <c r="C104" s="33"/>
      <c r="D104" s="33"/>
      <c r="E104" s="33" t="s">
        <v>128</v>
      </c>
      <c r="F104" s="33"/>
      <c r="G104" s="33"/>
      <c r="H104" s="33"/>
      <c r="I104" s="33"/>
      <c r="J104" s="33"/>
      <c r="K104" s="33"/>
      <c r="L104" s="5"/>
      <c r="M104" s="5"/>
      <c r="N104" s="61"/>
      <c r="O104" s="61"/>
      <c r="P104" s="9">
        <f>SUM(P105:P106)</f>
        <v>10250000</v>
      </c>
      <c r="Q104" s="36"/>
      <c r="R104" s="36"/>
      <c r="S104" s="6"/>
      <c r="T104" s="9"/>
      <c r="U104" s="61">
        <f>SUM(U105:V106)</f>
        <v>0</v>
      </c>
      <c r="V104" s="61"/>
      <c r="W104" s="60">
        <f>U104-P104</f>
        <v>-10250000</v>
      </c>
      <c r="X104" s="36"/>
      <c r="Y104" s="36">
        <f>(W104/P104)*100</f>
        <v>-100</v>
      </c>
      <c r="Z104" s="36"/>
      <c r="AA104" s="1"/>
    </row>
    <row r="105" spans="1:27" ht="15" customHeight="1">
      <c r="A105" s="33" t="s">
        <v>0</v>
      </c>
      <c r="B105" s="33"/>
      <c r="C105" s="33"/>
      <c r="D105" s="33"/>
      <c r="E105" s="33" t="s">
        <v>129</v>
      </c>
      <c r="F105" s="33"/>
      <c r="G105" s="33"/>
      <c r="H105" s="33"/>
      <c r="I105" s="33"/>
      <c r="J105" s="33"/>
      <c r="K105" s="33"/>
      <c r="L105" s="5">
        <f>RKAPSKPD221!M106/100</f>
        <v>105</v>
      </c>
      <c r="M105" s="5" t="s">
        <v>104</v>
      </c>
      <c r="N105" s="61">
        <f>RKAPSKPD221!O106/100</f>
        <v>50000</v>
      </c>
      <c r="O105" s="61"/>
      <c r="P105" s="9">
        <f>N105*L105</f>
        <v>5250000</v>
      </c>
      <c r="Q105" s="36">
        <f>RKAPSKPD221!R106/100</f>
        <v>105</v>
      </c>
      <c r="R105" s="36"/>
      <c r="S105" s="6" t="s">
        <v>104</v>
      </c>
      <c r="T105" s="9">
        <v>0</v>
      </c>
      <c r="U105" s="61">
        <f>T105*Q105</f>
        <v>0</v>
      </c>
      <c r="V105" s="61"/>
      <c r="W105" s="60">
        <f>U105-P105</f>
        <v>-5250000</v>
      </c>
      <c r="X105" s="36"/>
      <c r="Y105" s="36">
        <v>0</v>
      </c>
      <c r="Z105" s="36"/>
      <c r="AA105" s="1"/>
    </row>
    <row r="106" spans="1:27" ht="15" customHeight="1">
      <c r="A106" s="33" t="s">
        <v>0</v>
      </c>
      <c r="B106" s="33"/>
      <c r="C106" s="33"/>
      <c r="D106" s="33"/>
      <c r="E106" s="33" t="s">
        <v>130</v>
      </c>
      <c r="F106" s="33"/>
      <c r="G106" s="33"/>
      <c r="H106" s="33"/>
      <c r="I106" s="33"/>
      <c r="J106" s="33"/>
      <c r="K106" s="33"/>
      <c r="L106" s="5">
        <f>RKAPSKPD221!M107/100</f>
        <v>1</v>
      </c>
      <c r="M106" s="5" t="s">
        <v>131</v>
      </c>
      <c r="N106" s="61">
        <f>RKAPSKPD221!O107/100</f>
        <v>5000000</v>
      </c>
      <c r="O106" s="61"/>
      <c r="P106" s="9">
        <f>N106*L106</f>
        <v>5000000</v>
      </c>
      <c r="Q106" s="36">
        <f>RKAPSKPD221!R107/100</f>
        <v>1</v>
      </c>
      <c r="R106" s="36"/>
      <c r="S106" s="6" t="s">
        <v>131</v>
      </c>
      <c r="T106" s="9">
        <v>0</v>
      </c>
      <c r="U106" s="61">
        <f>T106*Q106</f>
        <v>0</v>
      </c>
      <c r="V106" s="61"/>
      <c r="W106" s="60">
        <f>U106-P106</f>
        <v>-5000000</v>
      </c>
      <c r="X106" s="36"/>
      <c r="Y106" s="36">
        <v>0</v>
      </c>
      <c r="Z106" s="36"/>
      <c r="AA106" s="1"/>
    </row>
    <row r="107" spans="1:27" ht="15" customHeight="1">
      <c r="A107" s="33" t="s">
        <v>0</v>
      </c>
      <c r="B107" s="33"/>
      <c r="C107" s="33"/>
      <c r="D107" s="33"/>
      <c r="E107" s="33" t="s">
        <v>0</v>
      </c>
      <c r="F107" s="33"/>
      <c r="G107" s="33"/>
      <c r="H107" s="33"/>
      <c r="I107" s="33"/>
      <c r="J107" s="33"/>
      <c r="K107" s="33"/>
      <c r="L107" s="5"/>
      <c r="M107" s="5"/>
      <c r="N107" s="61"/>
      <c r="O107" s="61"/>
      <c r="P107" s="9" t="s">
        <v>0</v>
      </c>
      <c r="Q107" s="36"/>
      <c r="R107" s="36"/>
      <c r="S107" s="6"/>
      <c r="T107" s="9"/>
      <c r="U107" s="61" t="s">
        <v>0</v>
      </c>
      <c r="V107" s="61"/>
      <c r="W107" s="36" t="s">
        <v>0</v>
      </c>
      <c r="X107" s="36"/>
      <c r="Y107" s="36" t="s">
        <v>0</v>
      </c>
      <c r="Z107" s="36"/>
      <c r="AA107" s="1"/>
    </row>
    <row r="108" spans="1:27" ht="21.95" customHeight="1">
      <c r="A108" s="33" t="s">
        <v>132</v>
      </c>
      <c r="B108" s="33"/>
      <c r="C108" s="33"/>
      <c r="D108" s="33"/>
      <c r="E108" s="33" t="s">
        <v>133</v>
      </c>
      <c r="F108" s="33"/>
      <c r="G108" s="33"/>
      <c r="H108" s="33"/>
      <c r="I108" s="33"/>
      <c r="J108" s="33"/>
      <c r="K108" s="33"/>
      <c r="L108" s="5"/>
      <c r="M108" s="5"/>
      <c r="N108" s="61"/>
      <c r="O108" s="61"/>
      <c r="P108" s="9">
        <f>SUM(P109:P110)</f>
        <v>21690000</v>
      </c>
      <c r="Q108" s="36"/>
      <c r="R108" s="36"/>
      <c r="S108" s="6"/>
      <c r="T108" s="9"/>
      <c r="U108" s="61">
        <f>SUM(U109:V110)</f>
        <v>21690000</v>
      </c>
      <c r="V108" s="61"/>
      <c r="W108" s="36">
        <v>0</v>
      </c>
      <c r="X108" s="36"/>
      <c r="Y108" s="36">
        <v>0</v>
      </c>
      <c r="Z108" s="36"/>
      <c r="AA108" s="1"/>
    </row>
    <row r="109" spans="1:27" ht="21.95" customHeight="1">
      <c r="A109" s="33" t="s">
        <v>0</v>
      </c>
      <c r="B109" s="33"/>
      <c r="C109" s="33"/>
      <c r="D109" s="33"/>
      <c r="E109" s="33" t="s">
        <v>134</v>
      </c>
      <c r="F109" s="33"/>
      <c r="G109" s="33"/>
      <c r="H109" s="33"/>
      <c r="I109" s="33"/>
      <c r="J109" s="33"/>
      <c r="K109" s="33"/>
      <c r="L109" s="5">
        <f>RKAPSKPD221!M110/100</f>
        <v>323</v>
      </c>
      <c r="M109" s="5" t="s">
        <v>124</v>
      </c>
      <c r="N109" s="61">
        <f>RKAPSKPD221!O110/100</f>
        <v>30000</v>
      </c>
      <c r="O109" s="61"/>
      <c r="P109" s="9">
        <f>N109*L109</f>
        <v>9690000</v>
      </c>
      <c r="Q109" s="36">
        <f>RKAPSKPD221!R110/100</f>
        <v>323</v>
      </c>
      <c r="R109" s="36"/>
      <c r="S109" s="6" t="s">
        <v>124</v>
      </c>
      <c r="T109" s="9">
        <f>RKAPSKPD221!U110/100</f>
        <v>30000</v>
      </c>
      <c r="U109" s="61">
        <f>T109*Q109</f>
        <v>9690000</v>
      </c>
      <c r="V109" s="61"/>
      <c r="W109" s="36">
        <v>0</v>
      </c>
      <c r="X109" s="36"/>
      <c r="Y109" s="36">
        <v>0</v>
      </c>
      <c r="Z109" s="36"/>
      <c r="AA109" s="1"/>
    </row>
    <row r="110" spans="1:27" ht="15" customHeight="1">
      <c r="A110" s="33" t="s">
        <v>0</v>
      </c>
      <c r="B110" s="33"/>
      <c r="C110" s="33"/>
      <c r="D110" s="33"/>
      <c r="E110" s="33" t="s">
        <v>135</v>
      </c>
      <c r="F110" s="33"/>
      <c r="G110" s="33"/>
      <c r="H110" s="33"/>
      <c r="I110" s="33"/>
      <c r="J110" s="33"/>
      <c r="K110" s="33"/>
      <c r="L110" s="5">
        <f>RKAPSKPD221!M111/100</f>
        <v>300</v>
      </c>
      <c r="M110" s="5" t="s">
        <v>124</v>
      </c>
      <c r="N110" s="61">
        <f>RKAPSKPD221!O111/100</f>
        <v>40000</v>
      </c>
      <c r="O110" s="61"/>
      <c r="P110" s="9">
        <f>N110*L110</f>
        <v>12000000</v>
      </c>
      <c r="Q110" s="36">
        <f>RKAPSKPD221!R111/100</f>
        <v>300</v>
      </c>
      <c r="R110" s="36"/>
      <c r="S110" s="6" t="s">
        <v>124</v>
      </c>
      <c r="T110" s="9">
        <f>RKAPSKPD221!U111/100</f>
        <v>40000</v>
      </c>
      <c r="U110" s="61">
        <f>T110*Q110</f>
        <v>12000000</v>
      </c>
      <c r="V110" s="61"/>
      <c r="W110" s="36">
        <v>0</v>
      </c>
      <c r="X110" s="36"/>
      <c r="Y110" s="36">
        <v>0</v>
      </c>
      <c r="Z110" s="36"/>
      <c r="AA110" s="1"/>
    </row>
    <row r="111" spans="1:27" ht="15" customHeight="1">
      <c r="A111" s="33" t="s">
        <v>0</v>
      </c>
      <c r="B111" s="33"/>
      <c r="C111" s="33"/>
      <c r="D111" s="33"/>
      <c r="E111" s="33" t="s">
        <v>0</v>
      </c>
      <c r="F111" s="33"/>
      <c r="G111" s="33"/>
      <c r="H111" s="33"/>
      <c r="I111" s="33"/>
      <c r="J111" s="33"/>
      <c r="K111" s="33"/>
      <c r="L111" s="5"/>
      <c r="M111" s="5"/>
      <c r="N111" s="61"/>
      <c r="O111" s="61"/>
      <c r="P111" s="9" t="s">
        <v>0</v>
      </c>
      <c r="Q111" s="36"/>
      <c r="R111" s="36"/>
      <c r="S111" s="6"/>
      <c r="T111" s="9"/>
      <c r="U111" s="61" t="s">
        <v>0</v>
      </c>
      <c r="V111" s="61"/>
      <c r="W111" s="36" t="s">
        <v>0</v>
      </c>
      <c r="X111" s="36"/>
      <c r="Y111" s="36" t="s">
        <v>0</v>
      </c>
      <c r="Z111" s="36"/>
      <c r="AA111" s="1"/>
    </row>
    <row r="112" spans="1:27" ht="15" customHeight="1">
      <c r="A112" s="33" t="s">
        <v>136</v>
      </c>
      <c r="B112" s="33"/>
      <c r="C112" s="33"/>
      <c r="D112" s="33"/>
      <c r="E112" s="33" t="s">
        <v>137</v>
      </c>
      <c r="F112" s="33"/>
      <c r="G112" s="33"/>
      <c r="H112" s="33"/>
      <c r="I112" s="33"/>
      <c r="J112" s="33"/>
      <c r="K112" s="33"/>
      <c r="L112" s="5"/>
      <c r="M112" s="5"/>
      <c r="N112" s="61"/>
      <c r="O112" s="61"/>
      <c r="P112" s="9">
        <f>P113</f>
        <v>4700000</v>
      </c>
      <c r="Q112" s="36"/>
      <c r="R112" s="36"/>
      <c r="S112" s="6"/>
      <c r="T112" s="9"/>
      <c r="U112" s="61">
        <f>U113</f>
        <v>4700000</v>
      </c>
      <c r="V112" s="61"/>
      <c r="W112" s="36">
        <v>0</v>
      </c>
      <c r="X112" s="36"/>
      <c r="Y112" s="36">
        <v>0</v>
      </c>
      <c r="Z112" s="36"/>
      <c r="AA112" s="1"/>
    </row>
    <row r="113" spans="1:27" ht="21.95" customHeight="1">
      <c r="A113" s="33" t="s">
        <v>138</v>
      </c>
      <c r="B113" s="33"/>
      <c r="C113" s="33"/>
      <c r="D113" s="33"/>
      <c r="E113" s="33" t="s">
        <v>139</v>
      </c>
      <c r="F113" s="33"/>
      <c r="G113" s="33"/>
      <c r="H113" s="33"/>
      <c r="I113" s="33"/>
      <c r="J113" s="33"/>
      <c r="K113" s="33"/>
      <c r="L113" s="5"/>
      <c r="M113" s="5"/>
      <c r="N113" s="61"/>
      <c r="O113" s="61"/>
      <c r="P113" s="9">
        <f>SUM(P114:P115)</f>
        <v>4700000</v>
      </c>
      <c r="Q113" s="36"/>
      <c r="R113" s="36"/>
      <c r="S113" s="6"/>
      <c r="T113" s="9"/>
      <c r="U113" s="61">
        <f>SUM(U114:V115)</f>
        <v>4700000</v>
      </c>
      <c r="V113" s="61"/>
      <c r="W113" s="36">
        <v>0</v>
      </c>
      <c r="X113" s="36"/>
      <c r="Y113" s="36">
        <v>0</v>
      </c>
      <c r="Z113" s="36"/>
      <c r="AA113" s="1"/>
    </row>
    <row r="114" spans="1:27" ht="15" customHeight="1">
      <c r="A114" s="33" t="s">
        <v>0</v>
      </c>
      <c r="B114" s="33"/>
      <c r="C114" s="33"/>
      <c r="D114" s="33"/>
      <c r="E114" s="33" t="s">
        <v>140</v>
      </c>
      <c r="F114" s="33"/>
      <c r="G114" s="33"/>
      <c r="H114" s="33"/>
      <c r="I114" s="33"/>
      <c r="J114" s="33"/>
      <c r="K114" s="33"/>
      <c r="L114" s="5">
        <f>RKAPSKPD221!M115/100</f>
        <v>2</v>
      </c>
      <c r="M114" s="5" t="s">
        <v>124</v>
      </c>
      <c r="N114" s="61">
        <f>RKAPSKPD221!O115/100</f>
        <v>350000</v>
      </c>
      <c r="O114" s="61"/>
      <c r="P114" s="9">
        <f>N114*L114</f>
        <v>700000</v>
      </c>
      <c r="Q114" s="36">
        <f>RKAPSKPD221!R115/100</f>
        <v>2</v>
      </c>
      <c r="R114" s="36"/>
      <c r="S114" s="6" t="s">
        <v>124</v>
      </c>
      <c r="T114" s="9">
        <f>RKAPSKPD221!U115/100</f>
        <v>350000</v>
      </c>
      <c r="U114" s="61">
        <f>T114*Q114</f>
        <v>700000</v>
      </c>
      <c r="V114" s="61"/>
      <c r="W114" s="36">
        <v>0</v>
      </c>
      <c r="X114" s="36"/>
      <c r="Y114" s="36">
        <v>0</v>
      </c>
      <c r="Z114" s="36"/>
      <c r="AA114" s="1"/>
    </row>
    <row r="115" spans="1:27" ht="21.95" customHeight="1">
      <c r="A115" s="33" t="s">
        <v>0</v>
      </c>
      <c r="B115" s="33"/>
      <c r="C115" s="33"/>
      <c r="D115" s="33"/>
      <c r="E115" s="33" t="s">
        <v>141</v>
      </c>
      <c r="F115" s="33"/>
      <c r="G115" s="33"/>
      <c r="H115" s="33"/>
      <c r="I115" s="33"/>
      <c r="J115" s="33"/>
      <c r="K115" s="33"/>
      <c r="L115" s="5">
        <f>RKAPSKPD221!M116/100</f>
        <v>8</v>
      </c>
      <c r="M115" s="5" t="s">
        <v>142</v>
      </c>
      <c r="N115" s="61">
        <f>RKAPSKPD221!O116/100</f>
        <v>500000</v>
      </c>
      <c r="O115" s="61"/>
      <c r="P115" s="9">
        <f>N115*L115</f>
        <v>4000000</v>
      </c>
      <c r="Q115" s="36">
        <f>RKAPSKPD221!R116/100</f>
        <v>8</v>
      </c>
      <c r="R115" s="36"/>
      <c r="S115" s="6" t="s">
        <v>142</v>
      </c>
      <c r="T115" s="9">
        <f>RKAPSKPD221!U116/100</f>
        <v>500000</v>
      </c>
      <c r="U115" s="61">
        <f>T115*Q115</f>
        <v>4000000</v>
      </c>
      <c r="V115" s="61"/>
      <c r="W115" s="36">
        <v>0</v>
      </c>
      <c r="X115" s="36"/>
      <c r="Y115" s="36">
        <v>0</v>
      </c>
      <c r="Z115" s="36"/>
      <c r="AA115" s="1"/>
    </row>
    <row r="116" spans="1:27" ht="15" customHeight="1">
      <c r="A116" s="33" t="s">
        <v>0</v>
      </c>
      <c r="B116" s="33"/>
      <c r="C116" s="33"/>
      <c r="D116" s="33"/>
      <c r="E116" s="33" t="s">
        <v>0</v>
      </c>
      <c r="F116" s="33"/>
      <c r="G116" s="33"/>
      <c r="H116" s="33"/>
      <c r="I116" s="33"/>
      <c r="J116" s="33"/>
      <c r="K116" s="33"/>
      <c r="L116" s="5" t="s">
        <v>0</v>
      </c>
      <c r="M116" s="5" t="s">
        <v>0</v>
      </c>
      <c r="N116" s="36" t="s">
        <v>0</v>
      </c>
      <c r="O116" s="36"/>
      <c r="P116" s="6" t="s">
        <v>0</v>
      </c>
      <c r="Q116" s="36" t="s">
        <v>0</v>
      </c>
      <c r="R116" s="36"/>
      <c r="S116" s="6" t="s">
        <v>0</v>
      </c>
      <c r="T116" s="6" t="s">
        <v>0</v>
      </c>
      <c r="U116" s="36" t="s">
        <v>0</v>
      </c>
      <c r="V116" s="36"/>
      <c r="W116" s="36" t="s">
        <v>0</v>
      </c>
      <c r="X116" s="36"/>
      <c r="Y116" s="36" t="s">
        <v>0</v>
      </c>
      <c r="Z116" s="36"/>
      <c r="AA116" s="1"/>
    </row>
    <row r="117" spans="1:27" ht="15" customHeight="1">
      <c r="A117" s="33" t="s">
        <v>0</v>
      </c>
      <c r="B117" s="33"/>
      <c r="C117" s="33"/>
      <c r="D117" s="33"/>
      <c r="E117" s="33" t="s">
        <v>0</v>
      </c>
      <c r="F117" s="33"/>
      <c r="G117" s="33"/>
      <c r="H117" s="33"/>
      <c r="I117" s="33"/>
      <c r="J117" s="33"/>
      <c r="K117" s="33"/>
      <c r="L117" s="5" t="s">
        <v>0</v>
      </c>
      <c r="M117" s="5" t="s">
        <v>0</v>
      </c>
      <c r="N117" s="36" t="s">
        <v>143</v>
      </c>
      <c r="O117" s="36"/>
      <c r="P117" s="10">
        <f>P55</f>
        <v>204607000</v>
      </c>
      <c r="Q117" s="36" t="s">
        <v>0</v>
      </c>
      <c r="R117" s="36"/>
      <c r="S117" s="6" t="s">
        <v>0</v>
      </c>
      <c r="T117" s="6" t="s">
        <v>0</v>
      </c>
      <c r="U117" s="60">
        <f>U55</f>
        <v>194357000</v>
      </c>
      <c r="V117" s="36"/>
      <c r="W117" s="60">
        <f>W55</f>
        <v>-10250000</v>
      </c>
      <c r="X117" s="36"/>
      <c r="Y117" s="60">
        <f>Y55</f>
        <v>-5.0096037769968769</v>
      </c>
      <c r="Z117" s="36"/>
      <c r="AA117" s="1"/>
    </row>
    <row r="118" spans="1:27" ht="14.1" customHeight="1">
      <c r="A118" s="38" t="s">
        <v>0</v>
      </c>
      <c r="B118" s="18" t="s">
        <v>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39" t="s">
        <v>0</v>
      </c>
      <c r="AA118" s="1"/>
    </row>
    <row r="119" spans="1:27" ht="0.9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9"/>
      <c r="AA119" s="1"/>
    </row>
    <row r="120" spans="1:27" ht="1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40" t="s">
        <v>144</v>
      </c>
      <c r="U120" s="40"/>
      <c r="V120" s="40"/>
      <c r="W120" s="40"/>
      <c r="X120" s="40"/>
      <c r="Y120" s="40"/>
      <c r="Z120" s="39"/>
      <c r="AA120" s="1"/>
    </row>
    <row r="121" spans="1:27" ht="33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41" t="s">
        <v>145</v>
      </c>
      <c r="U121" s="41"/>
      <c r="V121" s="41"/>
      <c r="W121" s="41"/>
      <c r="X121" s="41"/>
      <c r="Y121" s="41"/>
      <c r="Z121" s="39"/>
      <c r="AA121" s="1"/>
    </row>
    <row r="122" spans="1:27" ht="1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41" t="s">
        <v>146</v>
      </c>
      <c r="U122" s="41"/>
      <c r="V122" s="41"/>
      <c r="W122" s="41"/>
      <c r="X122" s="41"/>
      <c r="Y122" s="41"/>
      <c r="Z122" s="39"/>
      <c r="AA122" s="1"/>
    </row>
    <row r="123" spans="1:27" ht="48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9"/>
      <c r="AA123" s="1"/>
    </row>
    <row r="124" spans="1:27" ht="1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42" t="s">
        <v>147</v>
      </c>
      <c r="U124" s="42"/>
      <c r="V124" s="42"/>
      <c r="W124" s="42"/>
      <c r="X124" s="42"/>
      <c r="Y124" s="42"/>
      <c r="Z124" s="39"/>
      <c r="AA124" s="1"/>
    </row>
    <row r="125" spans="1:27" ht="2.1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9"/>
      <c r="AA125" s="1"/>
    </row>
    <row r="126" spans="1:27" ht="1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43" t="s">
        <v>148</v>
      </c>
      <c r="U126" s="43"/>
      <c r="V126" s="43"/>
      <c r="W126" s="43"/>
      <c r="X126" s="43"/>
      <c r="Y126" s="43"/>
      <c r="Z126" s="39"/>
      <c r="AA126" s="1"/>
    </row>
    <row r="127" spans="1:27" ht="3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9"/>
      <c r="AA127" s="1"/>
    </row>
    <row r="128" spans="1:27" ht="14.1" customHeight="1">
      <c r="A128" s="38"/>
      <c r="B128" s="44" t="s">
        <v>0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39"/>
      <c r="AA128" s="1"/>
    </row>
    <row r="129" spans="1:27" ht="20.100000000000001" customHeight="1">
      <c r="A129" s="24" t="s">
        <v>149</v>
      </c>
      <c r="B129" s="24"/>
      <c r="C129" s="24"/>
      <c r="D129" s="24"/>
      <c r="E129" s="24"/>
      <c r="F129" s="24"/>
      <c r="G129" s="24"/>
      <c r="H129" s="24"/>
      <c r="I129" s="24"/>
      <c r="J129" s="2" t="s">
        <v>6</v>
      </c>
      <c r="K129" s="26" t="s">
        <v>0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1"/>
    </row>
    <row r="130" spans="1:27" ht="20.100000000000001" customHeight="1">
      <c r="A130" s="24" t="s">
        <v>150</v>
      </c>
      <c r="B130" s="24"/>
      <c r="C130" s="24"/>
      <c r="D130" s="24"/>
      <c r="E130" s="24"/>
      <c r="F130" s="24"/>
      <c r="G130" s="24"/>
      <c r="H130" s="24"/>
      <c r="I130" s="24"/>
      <c r="J130" s="2" t="s">
        <v>6</v>
      </c>
      <c r="K130" s="26" t="s">
        <v>0</v>
      </c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1"/>
    </row>
    <row r="131" spans="1:27" ht="20.100000000000001" customHeight="1">
      <c r="A131" s="28" t="s">
        <v>151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1"/>
    </row>
    <row r="132" spans="1:27" ht="15" customHeight="1">
      <c r="A132" s="45" t="s">
        <v>152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1"/>
    </row>
    <row r="133" spans="1:27" ht="20.100000000000001" customHeight="1">
      <c r="A133" s="20" t="s">
        <v>153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1"/>
    </row>
    <row r="134" spans="1:27" ht="20.100000000000001" customHeight="1">
      <c r="A134" s="20" t="s">
        <v>154</v>
      </c>
      <c r="B134" s="20"/>
      <c r="C134" s="20" t="s">
        <v>155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 t="s">
        <v>156</v>
      </c>
      <c r="P134" s="20"/>
      <c r="Q134" s="20"/>
      <c r="R134" s="20" t="s">
        <v>157</v>
      </c>
      <c r="S134" s="20"/>
      <c r="T134" s="20"/>
      <c r="U134" s="20"/>
      <c r="V134" s="20" t="s">
        <v>158</v>
      </c>
      <c r="W134" s="20"/>
      <c r="X134" s="20"/>
      <c r="Y134" s="20"/>
      <c r="Z134" s="20"/>
      <c r="AA134" s="1"/>
    </row>
    <row r="135" spans="1:27" ht="15" customHeight="1">
      <c r="A135" s="46" t="s">
        <v>43</v>
      </c>
      <c r="B135" s="46"/>
      <c r="C135" s="45" t="s">
        <v>0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 t="s">
        <v>0</v>
      </c>
      <c r="P135" s="45"/>
      <c r="Q135" s="45"/>
      <c r="R135" s="45" t="s">
        <v>0</v>
      </c>
      <c r="S135" s="45"/>
      <c r="T135" s="45"/>
      <c r="U135" s="45"/>
      <c r="V135" s="45" t="s">
        <v>0</v>
      </c>
      <c r="W135" s="45"/>
      <c r="X135" s="45"/>
      <c r="Y135" s="45"/>
      <c r="Z135" s="45"/>
      <c r="AA135" s="1"/>
    </row>
    <row r="136" spans="1:27" ht="107.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 customHeight="1">
      <c r="A137" s="40" t="s">
        <v>45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1"/>
    </row>
    <row r="138" spans="1:27" ht="39.950000000000003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</sheetData>
  <mergeCells count="551">
    <mergeCell ref="A135:B135"/>
    <mergeCell ref="C135:N135"/>
    <mergeCell ref="O135:Q135"/>
    <mergeCell ref="R135:U135"/>
    <mergeCell ref="V135:Z135"/>
    <mergeCell ref="A137:Z137"/>
    <mergeCell ref="A133:Z133"/>
    <mergeCell ref="A134:B134"/>
    <mergeCell ref="C134:N134"/>
    <mergeCell ref="O134:Q134"/>
    <mergeCell ref="R134:U134"/>
    <mergeCell ref="V134:Z134"/>
    <mergeCell ref="A129:I129"/>
    <mergeCell ref="K129:Z129"/>
    <mergeCell ref="A130:I130"/>
    <mergeCell ref="K130:Z130"/>
    <mergeCell ref="A131:Z131"/>
    <mergeCell ref="A132:Z132"/>
    <mergeCell ref="A118:A128"/>
    <mergeCell ref="B118:Y118"/>
    <mergeCell ref="Z118:Z128"/>
    <mergeCell ref="T120:Y120"/>
    <mergeCell ref="T121:Y121"/>
    <mergeCell ref="T122:Y122"/>
    <mergeCell ref="T124:Y124"/>
    <mergeCell ref="T126:Y126"/>
    <mergeCell ref="B128:Y128"/>
    <mergeCell ref="Y116:Z116"/>
    <mergeCell ref="A117:D117"/>
    <mergeCell ref="E117:K117"/>
    <mergeCell ref="N117:O117"/>
    <mergeCell ref="Q117:R117"/>
    <mergeCell ref="U117:V117"/>
    <mergeCell ref="W117:X117"/>
    <mergeCell ref="Y117:Z117"/>
    <mergeCell ref="A116:D116"/>
    <mergeCell ref="E116:K116"/>
    <mergeCell ref="N116:O116"/>
    <mergeCell ref="Q116:R116"/>
    <mergeCell ref="U116:V116"/>
    <mergeCell ref="W116:X116"/>
    <mergeCell ref="Y114:Z114"/>
    <mergeCell ref="A115:D115"/>
    <mergeCell ref="E115:K115"/>
    <mergeCell ref="N115:O115"/>
    <mergeCell ref="Q115:R115"/>
    <mergeCell ref="U115:V115"/>
    <mergeCell ref="W115:X115"/>
    <mergeCell ref="Y115:Z115"/>
    <mergeCell ref="A114:D114"/>
    <mergeCell ref="E114:K114"/>
    <mergeCell ref="N114:O114"/>
    <mergeCell ref="Q114:R114"/>
    <mergeCell ref="U114:V114"/>
    <mergeCell ref="W114:X114"/>
    <mergeCell ref="Y112:Z112"/>
    <mergeCell ref="A113:D113"/>
    <mergeCell ref="E113:K113"/>
    <mergeCell ref="N113:O113"/>
    <mergeCell ref="Q113:R113"/>
    <mergeCell ref="U113:V113"/>
    <mergeCell ref="W113:X113"/>
    <mergeCell ref="Y113:Z113"/>
    <mergeCell ref="A112:D112"/>
    <mergeCell ref="E112:K112"/>
    <mergeCell ref="N112:O112"/>
    <mergeCell ref="Q112:R112"/>
    <mergeCell ref="U112:V112"/>
    <mergeCell ref="W112:X112"/>
    <mergeCell ref="Y110:Z110"/>
    <mergeCell ref="A111:D111"/>
    <mergeCell ref="E111:K111"/>
    <mergeCell ref="N111:O111"/>
    <mergeCell ref="Q111:R111"/>
    <mergeCell ref="U111:V111"/>
    <mergeCell ref="W111:X111"/>
    <mergeCell ref="Y111:Z111"/>
    <mergeCell ref="A110:D110"/>
    <mergeCell ref="E110:K110"/>
    <mergeCell ref="N110:O110"/>
    <mergeCell ref="Q110:R110"/>
    <mergeCell ref="U110:V110"/>
    <mergeCell ref="W110:X110"/>
    <mergeCell ref="Y108:Z108"/>
    <mergeCell ref="A109:D109"/>
    <mergeCell ref="E109:K109"/>
    <mergeCell ref="N109:O109"/>
    <mergeCell ref="Q109:R109"/>
    <mergeCell ref="U109:V109"/>
    <mergeCell ref="W109:X109"/>
    <mergeCell ref="Y109:Z109"/>
    <mergeCell ref="A108:D108"/>
    <mergeCell ref="E108:K108"/>
    <mergeCell ref="N108:O108"/>
    <mergeCell ref="Q108:R108"/>
    <mergeCell ref="U108:V108"/>
    <mergeCell ref="W108:X108"/>
    <mergeCell ref="Y106:Z106"/>
    <mergeCell ref="A107:D107"/>
    <mergeCell ref="E107:K107"/>
    <mergeCell ref="N107:O107"/>
    <mergeCell ref="Q107:R107"/>
    <mergeCell ref="U107:V107"/>
    <mergeCell ref="W107:X107"/>
    <mergeCell ref="Y107:Z107"/>
    <mergeCell ref="A106:D106"/>
    <mergeCell ref="E106:K106"/>
    <mergeCell ref="N106:O106"/>
    <mergeCell ref="Q106:R106"/>
    <mergeCell ref="U106:V106"/>
    <mergeCell ref="W106:X106"/>
    <mergeCell ref="Y104:Z104"/>
    <mergeCell ref="A105:D105"/>
    <mergeCell ref="E105:K105"/>
    <mergeCell ref="N105:O105"/>
    <mergeCell ref="Q105:R105"/>
    <mergeCell ref="U105:V105"/>
    <mergeCell ref="W105:X105"/>
    <mergeCell ref="Y105:Z105"/>
    <mergeCell ref="A104:D104"/>
    <mergeCell ref="E104:K104"/>
    <mergeCell ref="N104:O104"/>
    <mergeCell ref="Q104:R104"/>
    <mergeCell ref="U104:V104"/>
    <mergeCell ref="W104:X104"/>
    <mergeCell ref="Y102:Z102"/>
    <mergeCell ref="A103:D103"/>
    <mergeCell ref="E103:K103"/>
    <mergeCell ref="N103:O103"/>
    <mergeCell ref="Q103:R103"/>
    <mergeCell ref="U103:V103"/>
    <mergeCell ref="W103:X103"/>
    <mergeCell ref="Y103:Z103"/>
    <mergeCell ref="A102:D102"/>
    <mergeCell ref="E102:K102"/>
    <mergeCell ref="N102:O102"/>
    <mergeCell ref="Q102:R102"/>
    <mergeCell ref="U102:V102"/>
    <mergeCell ref="W102:X102"/>
    <mergeCell ref="Y100:Z100"/>
    <mergeCell ref="A101:D101"/>
    <mergeCell ref="E101:K101"/>
    <mergeCell ref="N101:O101"/>
    <mergeCell ref="Q101:R101"/>
    <mergeCell ref="U101:V101"/>
    <mergeCell ref="W101:X101"/>
    <mergeCell ref="Y101:Z101"/>
    <mergeCell ref="A100:D100"/>
    <mergeCell ref="E100:K100"/>
    <mergeCell ref="N100:O100"/>
    <mergeCell ref="Q100:R100"/>
    <mergeCell ref="U100:V100"/>
    <mergeCell ref="W100:X100"/>
    <mergeCell ref="Y98:Z98"/>
    <mergeCell ref="A99:D99"/>
    <mergeCell ref="E99:K99"/>
    <mergeCell ref="N99:O99"/>
    <mergeCell ref="Q99:R99"/>
    <mergeCell ref="U99:V99"/>
    <mergeCell ref="W99:X99"/>
    <mergeCell ref="Y99:Z99"/>
    <mergeCell ref="A98:D98"/>
    <mergeCell ref="E98:K98"/>
    <mergeCell ref="N98:O98"/>
    <mergeCell ref="Q98:R98"/>
    <mergeCell ref="U98:V98"/>
    <mergeCell ref="W98:X98"/>
    <mergeCell ref="Y96:Z96"/>
    <mergeCell ref="A97:D97"/>
    <mergeCell ref="E97:K97"/>
    <mergeCell ref="N97:O97"/>
    <mergeCell ref="Q97:R97"/>
    <mergeCell ref="U97:V97"/>
    <mergeCell ref="W97:X97"/>
    <mergeCell ref="Y97:Z97"/>
    <mergeCell ref="A96:D96"/>
    <mergeCell ref="E96:K96"/>
    <mergeCell ref="N96:O96"/>
    <mergeCell ref="Q96:R96"/>
    <mergeCell ref="U96:V96"/>
    <mergeCell ref="W96:X96"/>
    <mergeCell ref="Y94:Z94"/>
    <mergeCell ref="A95:D95"/>
    <mergeCell ref="E95:K95"/>
    <mergeCell ref="N95:O95"/>
    <mergeCell ref="Q95:R95"/>
    <mergeCell ref="U95:V95"/>
    <mergeCell ref="W95:X95"/>
    <mergeCell ref="Y95:Z95"/>
    <mergeCell ref="A94:D94"/>
    <mergeCell ref="E94:K94"/>
    <mergeCell ref="N94:O94"/>
    <mergeCell ref="Q94:R94"/>
    <mergeCell ref="U94:V94"/>
    <mergeCell ref="W94:X94"/>
    <mergeCell ref="Y92:Z92"/>
    <mergeCell ref="A93:D93"/>
    <mergeCell ref="E93:K93"/>
    <mergeCell ref="N93:O93"/>
    <mergeCell ref="Q93:R93"/>
    <mergeCell ref="U93:V93"/>
    <mergeCell ref="W93:X93"/>
    <mergeCell ref="Y93:Z93"/>
    <mergeCell ref="A92:D92"/>
    <mergeCell ref="E92:K92"/>
    <mergeCell ref="N92:O92"/>
    <mergeCell ref="Q92:R92"/>
    <mergeCell ref="U92:V92"/>
    <mergeCell ref="W92:X92"/>
    <mergeCell ref="Y90:Z90"/>
    <mergeCell ref="A91:D91"/>
    <mergeCell ref="E91:K91"/>
    <mergeCell ref="N91:O91"/>
    <mergeCell ref="Q91:R91"/>
    <mergeCell ref="U91:V91"/>
    <mergeCell ref="W91:X91"/>
    <mergeCell ref="Y91:Z91"/>
    <mergeCell ref="A90:D90"/>
    <mergeCell ref="E90:K90"/>
    <mergeCell ref="N90:O90"/>
    <mergeCell ref="Q90:R90"/>
    <mergeCell ref="U90:V90"/>
    <mergeCell ref="W90:X90"/>
    <mergeCell ref="Y88:Z88"/>
    <mergeCell ref="A89:D89"/>
    <mergeCell ref="E89:K89"/>
    <mergeCell ref="N89:O89"/>
    <mergeCell ref="Q89:R89"/>
    <mergeCell ref="U89:V89"/>
    <mergeCell ref="W89:X89"/>
    <mergeCell ref="Y89:Z89"/>
    <mergeCell ref="A88:D88"/>
    <mergeCell ref="E88:K88"/>
    <mergeCell ref="N88:O88"/>
    <mergeCell ref="Q88:R88"/>
    <mergeCell ref="U88:V88"/>
    <mergeCell ref="W88:X88"/>
    <mergeCell ref="Y86:Z86"/>
    <mergeCell ref="A87:D87"/>
    <mergeCell ref="E87:K87"/>
    <mergeCell ref="N87:O87"/>
    <mergeCell ref="Q87:R87"/>
    <mergeCell ref="U87:V87"/>
    <mergeCell ref="W87:X87"/>
    <mergeCell ref="Y87:Z87"/>
    <mergeCell ref="A86:D86"/>
    <mergeCell ref="E86:K86"/>
    <mergeCell ref="N86:O86"/>
    <mergeCell ref="Q86:R86"/>
    <mergeCell ref="U86:V86"/>
    <mergeCell ref="W86:X86"/>
    <mergeCell ref="Y84:Z84"/>
    <mergeCell ref="A85:D85"/>
    <mergeCell ref="E85:K85"/>
    <mergeCell ref="N85:O85"/>
    <mergeCell ref="Q85:R85"/>
    <mergeCell ref="U85:V85"/>
    <mergeCell ref="W85:X85"/>
    <mergeCell ref="Y85:Z85"/>
    <mergeCell ref="A84:D84"/>
    <mergeCell ref="E84:K84"/>
    <mergeCell ref="N84:O84"/>
    <mergeCell ref="Q84:R84"/>
    <mergeCell ref="U84:V84"/>
    <mergeCell ref="W84:X84"/>
    <mergeCell ref="Y82:Z82"/>
    <mergeCell ref="A83:D83"/>
    <mergeCell ref="E83:K83"/>
    <mergeCell ref="N83:O83"/>
    <mergeCell ref="Q83:R83"/>
    <mergeCell ref="U83:V83"/>
    <mergeCell ref="W83:X83"/>
    <mergeCell ref="Y83:Z83"/>
    <mergeCell ref="A82:D82"/>
    <mergeCell ref="E82:K82"/>
    <mergeCell ref="N82:O82"/>
    <mergeCell ref="Q82:R82"/>
    <mergeCell ref="U82:V82"/>
    <mergeCell ref="W82:X82"/>
    <mergeCell ref="Y80:Z80"/>
    <mergeCell ref="A81:D81"/>
    <mergeCell ref="E81:K81"/>
    <mergeCell ref="N81:O81"/>
    <mergeCell ref="Q81:R81"/>
    <mergeCell ref="U81:V81"/>
    <mergeCell ref="W81:X81"/>
    <mergeCell ref="Y81:Z81"/>
    <mergeCell ref="A80:D80"/>
    <mergeCell ref="E80:K80"/>
    <mergeCell ref="N80:O80"/>
    <mergeCell ref="Q80:R80"/>
    <mergeCell ref="U80:V80"/>
    <mergeCell ref="W80:X80"/>
    <mergeCell ref="Y78:Z78"/>
    <mergeCell ref="A79:D79"/>
    <mergeCell ref="E79:K79"/>
    <mergeCell ref="N79:O79"/>
    <mergeCell ref="Q79:R79"/>
    <mergeCell ref="U79:V79"/>
    <mergeCell ref="W79:X79"/>
    <mergeCell ref="Y79:Z79"/>
    <mergeCell ref="A78:D78"/>
    <mergeCell ref="E78:K78"/>
    <mergeCell ref="N78:O78"/>
    <mergeCell ref="Q78:R78"/>
    <mergeCell ref="U78:V78"/>
    <mergeCell ref="W78:X78"/>
    <mergeCell ref="Y76:Z76"/>
    <mergeCell ref="A77:D77"/>
    <mergeCell ref="E77:K77"/>
    <mergeCell ref="N77:O77"/>
    <mergeCell ref="Q77:R77"/>
    <mergeCell ref="U77:V77"/>
    <mergeCell ref="W77:X77"/>
    <mergeCell ref="Y77:Z77"/>
    <mergeCell ref="A76:D76"/>
    <mergeCell ref="E76:K76"/>
    <mergeCell ref="N76:O76"/>
    <mergeCell ref="Q76:R76"/>
    <mergeCell ref="U76:V76"/>
    <mergeCell ref="W76:X76"/>
    <mergeCell ref="Y74:Z74"/>
    <mergeCell ref="A75:D75"/>
    <mergeCell ref="E75:K75"/>
    <mergeCell ref="N75:O75"/>
    <mergeCell ref="Q75:R75"/>
    <mergeCell ref="U75:V75"/>
    <mergeCell ref="W75:X75"/>
    <mergeCell ref="Y75:Z75"/>
    <mergeCell ref="A74:D74"/>
    <mergeCell ref="E74:K74"/>
    <mergeCell ref="N74:O74"/>
    <mergeCell ref="Q74:R74"/>
    <mergeCell ref="U74:V74"/>
    <mergeCell ref="W74:X74"/>
    <mergeCell ref="Y72:Z72"/>
    <mergeCell ref="A73:D73"/>
    <mergeCell ref="E73:K73"/>
    <mergeCell ref="N73:O73"/>
    <mergeCell ref="Q73:R73"/>
    <mergeCell ref="U73:V73"/>
    <mergeCell ref="W73:X73"/>
    <mergeCell ref="Y73:Z73"/>
    <mergeCell ref="A72:D72"/>
    <mergeCell ref="E72:K72"/>
    <mergeCell ref="N72:O72"/>
    <mergeCell ref="Q72:R72"/>
    <mergeCell ref="U72:V72"/>
    <mergeCell ref="W72:X72"/>
    <mergeCell ref="Y70:Z70"/>
    <mergeCell ref="A71:D71"/>
    <mergeCell ref="E71:K71"/>
    <mergeCell ref="N71:O71"/>
    <mergeCell ref="Q71:R71"/>
    <mergeCell ref="U71:V71"/>
    <mergeCell ref="W71:X71"/>
    <mergeCell ref="Y71:Z71"/>
    <mergeCell ref="A70:D70"/>
    <mergeCell ref="E70:K70"/>
    <mergeCell ref="N70:O70"/>
    <mergeCell ref="Q70:R70"/>
    <mergeCell ref="U70:V70"/>
    <mergeCell ref="W70:X70"/>
    <mergeCell ref="Y68:Z68"/>
    <mergeCell ref="A69:D69"/>
    <mergeCell ref="E69:K69"/>
    <mergeCell ref="N69:O69"/>
    <mergeCell ref="Q69:R69"/>
    <mergeCell ref="U69:V69"/>
    <mergeCell ref="W69:X69"/>
    <mergeCell ref="Y69:Z69"/>
    <mergeCell ref="A68:D68"/>
    <mergeCell ref="E68:K68"/>
    <mergeCell ref="N68:O68"/>
    <mergeCell ref="Q68:R68"/>
    <mergeCell ref="U68:V68"/>
    <mergeCell ref="W68:X68"/>
    <mergeCell ref="Y66:Z66"/>
    <mergeCell ref="A67:D67"/>
    <mergeCell ref="E67:K67"/>
    <mergeCell ref="N67:O67"/>
    <mergeCell ref="Q67:R67"/>
    <mergeCell ref="U67:V67"/>
    <mergeCell ref="W67:X67"/>
    <mergeCell ref="Y67:Z67"/>
    <mergeCell ref="A66:D66"/>
    <mergeCell ref="E66:K66"/>
    <mergeCell ref="N66:O66"/>
    <mergeCell ref="Q66:R66"/>
    <mergeCell ref="U66:V66"/>
    <mergeCell ref="W66:X66"/>
    <mergeCell ref="Y64:Z64"/>
    <mergeCell ref="A65:D65"/>
    <mergeCell ref="E65:K65"/>
    <mergeCell ref="N65:O65"/>
    <mergeCell ref="Q65:R65"/>
    <mergeCell ref="U65:V65"/>
    <mergeCell ref="W65:X65"/>
    <mergeCell ref="Y65:Z65"/>
    <mergeCell ref="A64:D64"/>
    <mergeCell ref="E64:K64"/>
    <mergeCell ref="N64:O64"/>
    <mergeCell ref="Q64:R64"/>
    <mergeCell ref="U64:V64"/>
    <mergeCell ref="W64:X64"/>
    <mergeCell ref="Y62:Z62"/>
    <mergeCell ref="A63:D63"/>
    <mergeCell ref="E63:K63"/>
    <mergeCell ref="N63:O63"/>
    <mergeCell ref="Q63:R63"/>
    <mergeCell ref="U63:V63"/>
    <mergeCell ref="W63:X63"/>
    <mergeCell ref="Y63:Z63"/>
    <mergeCell ref="A62:D62"/>
    <mergeCell ref="E62:K62"/>
    <mergeCell ref="N62:O62"/>
    <mergeCell ref="Q62:R62"/>
    <mergeCell ref="U62:V62"/>
    <mergeCell ref="W62:X62"/>
    <mergeCell ref="Y60:Z60"/>
    <mergeCell ref="A61:D61"/>
    <mergeCell ref="E61:K61"/>
    <mergeCell ref="N61:O61"/>
    <mergeCell ref="Q61:R61"/>
    <mergeCell ref="U61:V61"/>
    <mergeCell ref="W61:X61"/>
    <mergeCell ref="Y61:Z61"/>
    <mergeCell ref="A60:D60"/>
    <mergeCell ref="E60:K60"/>
    <mergeCell ref="N60:O60"/>
    <mergeCell ref="Q60:R60"/>
    <mergeCell ref="U60:V60"/>
    <mergeCell ref="W60:X60"/>
    <mergeCell ref="Y58:Z58"/>
    <mergeCell ref="A59:D59"/>
    <mergeCell ref="E59:K59"/>
    <mergeCell ref="N59:O59"/>
    <mergeCell ref="Q59:R59"/>
    <mergeCell ref="U59:V59"/>
    <mergeCell ref="W59:X59"/>
    <mergeCell ref="Y59:Z59"/>
    <mergeCell ref="A58:D58"/>
    <mergeCell ref="E58:K58"/>
    <mergeCell ref="N58:O58"/>
    <mergeCell ref="Q58:R58"/>
    <mergeCell ref="U58:V58"/>
    <mergeCell ref="W58:X58"/>
    <mergeCell ref="Y56:Z56"/>
    <mergeCell ref="A57:D57"/>
    <mergeCell ref="E57:K57"/>
    <mergeCell ref="N57:O57"/>
    <mergeCell ref="Q57:R57"/>
    <mergeCell ref="U57:V57"/>
    <mergeCell ref="W57:X57"/>
    <mergeCell ref="Y57:Z57"/>
    <mergeCell ref="A56:D56"/>
    <mergeCell ref="E56:K56"/>
    <mergeCell ref="N56:O56"/>
    <mergeCell ref="Q56:R56"/>
    <mergeCell ref="U56:V56"/>
    <mergeCell ref="W56:X56"/>
    <mergeCell ref="Y54:Z54"/>
    <mergeCell ref="A55:D55"/>
    <mergeCell ref="E55:K55"/>
    <mergeCell ref="N55:O55"/>
    <mergeCell ref="Q55:R55"/>
    <mergeCell ref="U55:V55"/>
    <mergeCell ref="W55:X55"/>
    <mergeCell ref="Y55:Z55"/>
    <mergeCell ref="A54:D54"/>
    <mergeCell ref="E54:K54"/>
    <mergeCell ref="N54:O54"/>
    <mergeCell ref="Q54:R54"/>
    <mergeCell ref="U54:V54"/>
    <mergeCell ref="W54:X54"/>
    <mergeCell ref="P52:P53"/>
    <mergeCell ref="Q52:T52"/>
    <mergeCell ref="U52:V53"/>
    <mergeCell ref="W52:X53"/>
    <mergeCell ref="Y52:Z53"/>
    <mergeCell ref="N53:O53"/>
    <mergeCell ref="Q53:R53"/>
    <mergeCell ref="A42:H43"/>
    <mergeCell ref="I42:P44"/>
    <mergeCell ref="Q42:Z44"/>
    <mergeCell ref="A46:Z48"/>
    <mergeCell ref="A51:D53"/>
    <mergeCell ref="E51:K53"/>
    <mergeCell ref="L51:P51"/>
    <mergeCell ref="Q51:V51"/>
    <mergeCell ref="W51:Z51"/>
    <mergeCell ref="L52:O52"/>
    <mergeCell ref="A37:H37"/>
    <mergeCell ref="I37:P38"/>
    <mergeCell ref="Q37:Z38"/>
    <mergeCell ref="A38:H39"/>
    <mergeCell ref="I39:P40"/>
    <mergeCell ref="Q39:Z39"/>
    <mergeCell ref="A40:H41"/>
    <mergeCell ref="I41:P41"/>
    <mergeCell ref="Q41:Z41"/>
    <mergeCell ref="A27:H28"/>
    <mergeCell ref="I27:P29"/>
    <mergeCell ref="Q27:Z29"/>
    <mergeCell ref="A31:Z33"/>
    <mergeCell ref="A35:H36"/>
    <mergeCell ref="I35:P36"/>
    <mergeCell ref="Q35:Z36"/>
    <mergeCell ref="A22:H22"/>
    <mergeCell ref="J22:P22"/>
    <mergeCell ref="Q22:Z22"/>
    <mergeCell ref="A23:H24"/>
    <mergeCell ref="I23:P24"/>
    <mergeCell ref="Q23:Z25"/>
    <mergeCell ref="A25:H26"/>
    <mergeCell ref="J26:P26"/>
    <mergeCell ref="Q26:Z26"/>
    <mergeCell ref="A16:G17"/>
    <mergeCell ref="H16:I17"/>
    <mergeCell ref="J16:Z18"/>
    <mergeCell ref="A20:H21"/>
    <mergeCell ref="I20:P21"/>
    <mergeCell ref="Q20:Z21"/>
    <mergeCell ref="A10:G10"/>
    <mergeCell ref="H10:I10"/>
    <mergeCell ref="J10:Z10"/>
    <mergeCell ref="A11:G11"/>
    <mergeCell ref="H11:I11"/>
    <mergeCell ref="A12:G13"/>
    <mergeCell ref="H12:I13"/>
    <mergeCell ref="J12:Z14"/>
    <mergeCell ref="A14:G15"/>
    <mergeCell ref="H14:I15"/>
    <mergeCell ref="A6:G6"/>
    <mergeCell ref="H6:I6"/>
    <mergeCell ref="A7:G8"/>
    <mergeCell ref="H7:I8"/>
    <mergeCell ref="J7:Z8"/>
    <mergeCell ref="A9:G9"/>
    <mergeCell ref="H9:I9"/>
    <mergeCell ref="J9:Z9"/>
    <mergeCell ref="J15:Z15"/>
    <mergeCell ref="J11:Z11"/>
    <mergeCell ref="A1:A3"/>
    <mergeCell ref="B1:F1"/>
    <mergeCell ref="G1:W3"/>
    <mergeCell ref="X1:Z5"/>
    <mergeCell ref="D2:E2"/>
    <mergeCell ref="A4:F5"/>
    <mergeCell ref="G4:W4"/>
    <mergeCell ref="G5:W5"/>
  </mergeCells>
  <pageMargins left="0" right="0.2" top="0.75" bottom="1.25" header="0.3" footer="0.3"/>
  <pageSetup paperSize="5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RKAPSKPD221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Kreasi</dc:creator>
  <cp:lastModifiedBy>idekreasi@hotmail.com</cp:lastModifiedBy>
  <cp:lastPrinted>2016-06-29T03:25:53Z</cp:lastPrinted>
  <dcterms:created xsi:type="dcterms:W3CDTF">2016-07-27T02:41:45Z</dcterms:created>
  <dcterms:modified xsi:type="dcterms:W3CDTF">2016-07-27T02:41:45Z</dcterms:modified>
</cp:coreProperties>
</file>